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465" windowHeight="11970" tabRatio="619" firstSheet="1" activeTab="12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'7'!$A$1:$E$44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<sst xmlns="http://schemas.openxmlformats.org/spreadsheetml/2006/main" count="471" uniqueCount="346">
  <si>
    <t>单位代码：</t>
  </si>
  <si>
    <t>单位名称：</t>
  </si>
  <si>
    <t>平凉市疾病预防控制中心</t>
  </si>
  <si>
    <t>部门预算公开表</t>
  </si>
  <si>
    <t>编制日期：2021 年 3 月 25 日</t>
  </si>
  <si>
    <t>部门领导：</t>
  </si>
  <si>
    <t>伏永鹏</t>
  </si>
  <si>
    <t>财务负责人：</t>
  </si>
  <si>
    <t>张士全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</si>
  <si>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</si>
  <si>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</si>
  <si>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</si>
  <si>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</si>
  <si>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</si>
  <si>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</si>
  <si>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</si>
  <si>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</si>
  <si>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</si>
  <si>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</si>
  <si>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</si>
  <si>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</si>
  <si>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</si>
  <si>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</si>
  <si>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</si>
  <si>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</si>
  <si>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</si>
  <si>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</si>
  <si>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</si>
  <si>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</si>
  <si>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</si>
  <si>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</si>
  <si>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</si>
  <si>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</si>
  <si>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</si>
  <si>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</si>
  <si>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</si>
  <si>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</si>
  <si>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</si>
  <si>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</si>
  <si>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</si>
  <si>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</si>
  <si>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</si>
  <si>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</si>
  <si>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</si>
  <si>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</si>
  <si>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</si>
  <si>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</si>
  <si>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</si>
  <si>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</si>
  <si>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</si>
  <si>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</si>
  <si>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</si>
  <si>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</si>
  <si>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</si>
  <si>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</si>
  <si>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</si>
  <si>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</si>
  <si>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</si>
  <si>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</si>
  <si>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</si>
  <si>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</si>
  <si>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</si>
  <si>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</si>
  <si>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</si>
  <si>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</si>
  <si>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</si>
  <si>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</si>
  <si>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</si>
  <si>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</si>
  <si>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</si>
  <si>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</si>
  <si>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</si>
  <si>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</si>
  <si>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</si>
  <si>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</si>
  <si>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</si>
  <si>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</si>
  <si>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</si>
  <si>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</si>
  <si>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</si>
  <si>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</si>
  <si>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</si>
  <si>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</si>
  <si>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</si>
  <si>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</si>
  <si>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</si>
  <si>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</si>
  <si>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</si>
  <si>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</si>
  <si>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</si>
  <si>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</si>
  <si>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</si>
  <si>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</si>
  <si>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</si>
  <si>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</si>
  <si>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</si>
  <si>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</si>
  <si>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</si>
  <si>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</si>
  <si>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</si>
  <si>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</si>
  <si>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</si>
  <si>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</si>
  <si>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</si>
  <si>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</si>
  <si>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</si>
  <si>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</si>
  <si>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</si>
  <si>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</si>
  <si>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</si>
  <si>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</si>
  <si>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</si>
  <si>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</si>
  <si>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</si>
  <si>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</si>
  <si>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</si>
  <si>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</si>
  <si>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</si>
  <si>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</si>
  <si>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</si>
  <si>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</si>
  <si>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</si>
  <si>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</si>
  <si>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</si>
  <si>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</si>
  <si>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</si>
  <si>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</si>
  <si>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</si>
  <si>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</si>
  <si>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</si>
  <si>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</si>
  <si>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</si>
  <si>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</si>
  <si>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</si>
  <si>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</si>
  <si>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</si>
  <si>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</si>
  <si>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</si>
  <si>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</si>
  <si>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</si>
  <si>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</si>
  <si>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</si>
  <si>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</si>
  <si>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</si>
  <si>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</si>
  <si>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</si>
  <si>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</si>
  <si>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</si>
  <si>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</si>
  <si>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</si>
  <si>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</si>
  <si>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</si>
  <si>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</si>
  <si>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</si>
  <si>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</si>
  <si>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</si>
  <si>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</si>
  <si>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</si>
  <si>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</si>
  <si>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</si>
  <si>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</si>
  <si>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</si>
  <si>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</si>
  <si>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</si>
  <si>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</si>
  <si>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</si>
  <si>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</si>
  <si>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</si>
  <si>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</si>
  <si>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</si>
  <si>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</si>
  <si>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</si>
  <si>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</si>
  <si>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</si>
  <si>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</si>
  <si>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</si>
  <si>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</si>
  <si>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平凉市疾病预防控件中心</t>
  </si>
  <si>
    <t xml:space="preserve">  *****局</t>
  </si>
  <si>
    <t xml:space="preserve">  ******中心</t>
  </si>
  <si>
    <t xml:space="preserve">  *******管理中心</t>
  </si>
  <si>
    <t xml:space="preserve">  *******管理处</t>
  </si>
  <si>
    <t xml:space="preserve">  *****服务中心</t>
  </si>
  <si>
    <t xml:space="preserve">  ******办公室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</si>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</sst>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24" fillId="8" borderId="0" applyNumberFormat="0" applyBorder="0" applyAlignment="0" applyProtection="0"/>
    <xf numFmtId="0" fontId="29" fillId="0" borderId="5" applyNumberFormat="0" applyFill="0" applyAlignment="0" applyProtection="0"/>
    <xf numFmtId="0" fontId="24" fillId="9" borderId="0" applyNumberFormat="0" applyBorder="0" applyAlignment="0" applyProtection="0"/>
    <xf numFmtId="0" fontId="32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30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15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17" xfId="0" applyNumberFormat="1" applyFont="1" applyFill="1" applyBorder="1" applyAlignment="1" applyProtection="1">
      <alignment horizontal="right" vertical="center"/>
      <protection/>
    </xf>
    <xf numFmtId="180" fontId="5" fillId="25" borderId="18" xfId="0" applyNumberFormat="1" applyFont="1" applyFill="1" applyBorder="1" applyAlignment="1" applyProtection="1">
      <alignment horizontal="right" vertical="center"/>
      <protection/>
    </xf>
    <xf numFmtId="180" fontId="5" fillId="25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/>
      <protection/>
    </xf>
    <xf numFmtId="180" fontId="5" fillId="25" borderId="22" xfId="0" applyNumberFormat="1" applyFont="1" applyFill="1" applyBorder="1" applyAlignment="1" applyProtection="1">
      <alignment horizontal="right" vertical="center"/>
      <protection/>
    </xf>
    <xf numFmtId="180" fontId="5" fillId="25" borderId="23" xfId="0" applyNumberFormat="1" applyFont="1" applyFill="1" applyBorder="1" applyAlignment="1" applyProtection="1">
      <alignment horizontal="right" vertical="center"/>
      <protection/>
    </xf>
    <xf numFmtId="180" fontId="5" fillId="25" borderId="24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0" xfId="0" applyNumberFormat="1" applyFont="1" applyFill="1" applyBorder="1" applyAlignment="1" applyProtection="1">
      <alignment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wrapText="1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180" fontId="5" fillId="25" borderId="29" xfId="63" applyNumberFormat="1" applyFont="1" applyFill="1" applyBorder="1" applyAlignment="1" applyProtection="1">
      <alignment horizontal="right" vertical="center" wrapText="1"/>
      <protection/>
    </xf>
    <xf numFmtId="4" fontId="5" fillId="25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Border="1" applyAlignment="1" applyProtection="1">
      <alignment horizontal="center"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E31" sqref="E31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65"/>
    </row>
    <row r="3" spans="1:9" ht="18.7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4" spans="1:9" ht="16.5" customHeight="1">
      <c r="A4" s="166" t="s">
        <v>1</v>
      </c>
      <c r="B4" s="166" t="s">
        <v>2</v>
      </c>
      <c r="C4" s="166"/>
      <c r="D4" s="166"/>
      <c r="E4" s="166"/>
      <c r="F4" s="166"/>
      <c r="G4" s="166"/>
      <c r="H4" s="166"/>
      <c r="I4" s="166"/>
    </row>
    <row r="5" spans="1:9" ht="14.25" customHeight="1">
      <c r="A5" s="166"/>
      <c r="B5" s="166"/>
      <c r="C5" s="166"/>
      <c r="D5" s="166"/>
      <c r="E5" s="166"/>
      <c r="F5" s="166"/>
      <c r="G5" s="166"/>
      <c r="H5" s="166"/>
      <c r="I5" s="166"/>
    </row>
    <row r="6" spans="1:9" ht="14.25" customHeight="1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4.25" customHeight="1">
      <c r="A7" s="166"/>
      <c r="B7" s="166"/>
      <c r="C7" s="166"/>
      <c r="D7" s="166"/>
      <c r="E7" s="166"/>
      <c r="F7" s="166"/>
      <c r="G7" s="166"/>
      <c r="H7" s="166"/>
      <c r="I7" s="166"/>
    </row>
    <row r="8" spans="1:9" ht="14.25" customHeight="1">
      <c r="A8" s="166"/>
      <c r="B8" s="166"/>
      <c r="C8" s="166"/>
      <c r="D8" s="166"/>
      <c r="E8" s="166"/>
      <c r="F8" s="166"/>
      <c r="G8" s="166"/>
      <c r="H8" s="166"/>
      <c r="I8" s="166"/>
    </row>
    <row r="9" spans="1:9" ht="33" customHeight="1">
      <c r="A9" s="167" t="s">
        <v>3</v>
      </c>
      <c r="B9" s="167"/>
      <c r="C9" s="167"/>
      <c r="D9" s="167"/>
      <c r="E9" s="167"/>
      <c r="F9" s="167"/>
      <c r="G9" s="167"/>
      <c r="H9" s="168"/>
      <c r="I9" s="168"/>
    </row>
    <row r="10" spans="1:9" ht="14.25" customHeight="1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14.25" customHeight="1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ht="14.2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14.25" customHeight="1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ht="14.25" customHeight="1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ht="14.25" customHeight="1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9" ht="14.25" customHeight="1">
      <c r="A16" s="166"/>
      <c r="B16" s="166"/>
      <c r="C16" s="166"/>
      <c r="D16" s="166"/>
      <c r="E16" s="166"/>
      <c r="F16" s="166"/>
      <c r="G16" s="166"/>
      <c r="H16" s="166"/>
      <c r="I16" s="166"/>
    </row>
    <row r="17" spans="1:9" ht="14.2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ht="14.2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14.25" customHeight="1">
      <c r="A19" s="169" t="s">
        <v>4</v>
      </c>
      <c r="B19" s="169"/>
      <c r="C19" s="169"/>
      <c r="D19" s="169"/>
      <c r="E19" s="169"/>
      <c r="F19" s="169"/>
      <c r="G19" s="169"/>
      <c r="H19" s="166"/>
      <c r="I19" s="166"/>
    </row>
    <row r="20" spans="1:9" ht="14.25" customHeight="1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9" ht="14.25" customHeight="1">
      <c r="A21" s="166"/>
      <c r="B21" s="166"/>
      <c r="C21" s="166"/>
      <c r="D21" s="166"/>
      <c r="E21" s="166"/>
      <c r="F21" s="166"/>
      <c r="G21" s="166"/>
      <c r="I21" s="166"/>
    </row>
    <row r="22" spans="1:10" ht="14.25" customHeight="1">
      <c r="A22" s="166"/>
      <c r="B22" s="166" t="s">
        <v>5</v>
      </c>
      <c r="C22" s="1" t="s">
        <v>6</v>
      </c>
      <c r="D22" s="166" t="s">
        <v>7</v>
      </c>
      <c r="E22" s="1" t="s">
        <v>8</v>
      </c>
      <c r="F22" s="166" t="s">
        <v>9</v>
      </c>
      <c r="G22" s="1" t="s">
        <v>8</v>
      </c>
      <c r="H22" s="166"/>
      <c r="J22" s="2"/>
    </row>
    <row r="23" ht="15.75" customHeight="1">
      <c r="B23" s="166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25">
      <selection activeCell="C7" sqref="C7"/>
    </sheetView>
  </sheetViews>
  <sheetFormatPr defaultColWidth="9.140625" defaultRowHeight="12.75" customHeight="1"/>
  <cols>
    <col min="1" max="1" width="21.421875" style="1" customWidth="1"/>
    <col min="2" max="2" width="43.57421875" style="1" customWidth="1"/>
    <col min="3" max="5" width="17.42187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31</v>
      </c>
      <c r="B1" s="20"/>
    </row>
    <row r="2" spans="1:5" ht="24.75" customHeight="1">
      <c r="A2" s="60" t="s">
        <v>212</v>
      </c>
      <c r="B2" s="60"/>
      <c r="C2" s="60"/>
      <c r="D2" s="60"/>
      <c r="E2" s="60"/>
    </row>
    <row r="3" ht="24.75" customHeight="1">
      <c r="E3" s="4" t="s">
        <v>33</v>
      </c>
    </row>
    <row r="4" spans="1:5" ht="24.75" customHeight="1">
      <c r="A4" s="5" t="s">
        <v>213</v>
      </c>
      <c r="B4" s="6"/>
      <c r="C4" s="5" t="s">
        <v>214</v>
      </c>
      <c r="D4" s="6"/>
      <c r="E4" s="7"/>
    </row>
    <row r="5" spans="1:5" ht="24.75" customHeight="1">
      <c r="A5" s="61" t="s">
        <v>185</v>
      </c>
      <c r="B5" s="6" t="s">
        <v>186</v>
      </c>
      <c r="C5" s="50" t="s">
        <v>98</v>
      </c>
      <c r="D5" s="62" t="s">
        <v>215</v>
      </c>
      <c r="E5" s="63" t="s">
        <v>216</v>
      </c>
    </row>
    <row r="6" spans="1:5" ht="24.75" customHeight="1">
      <c r="A6" s="61" t="s">
        <v>97</v>
      </c>
      <c r="B6" s="6" t="s">
        <v>97</v>
      </c>
      <c r="C6" s="5">
        <v>1</v>
      </c>
      <c r="D6" s="6">
        <v>2</v>
      </c>
      <c r="E6" s="7">
        <v>3</v>
      </c>
    </row>
    <row r="7" spans="1:5" ht="25.5" customHeight="1">
      <c r="A7" s="64" t="s">
        <v>187</v>
      </c>
      <c r="B7" s="65" t="s">
        <v>98</v>
      </c>
      <c r="C7" s="66">
        <f>SUM(D7+E7)</f>
        <v>1087.44</v>
      </c>
      <c r="D7" s="67">
        <f>SUM(D36+D8)</f>
        <v>1004.39</v>
      </c>
      <c r="E7" s="68">
        <v>83.05</v>
      </c>
    </row>
    <row r="8" spans="1:5" ht="25.5" customHeight="1">
      <c r="A8" s="64" t="s">
        <v>217</v>
      </c>
      <c r="B8" s="65" t="s">
        <v>218</v>
      </c>
      <c r="C8" s="66">
        <f>SUM(C9+C10+C11+C12+C13+C15+C17+C18)</f>
        <v>912.1800000000001</v>
      </c>
      <c r="D8" s="66">
        <f>SUM(D18+D17+D15+D13+D12+D11+D10+D9)</f>
        <v>912.18</v>
      </c>
      <c r="E8" s="68"/>
    </row>
    <row r="9" spans="1:5" ht="25.5" customHeight="1">
      <c r="A9" s="69" t="s">
        <v>219</v>
      </c>
      <c r="B9" s="70" t="s">
        <v>220</v>
      </c>
      <c r="C9" s="29">
        <v>299.52</v>
      </c>
      <c r="D9" s="30">
        <v>299.52</v>
      </c>
      <c r="E9" s="34"/>
    </row>
    <row r="10" spans="1:5" ht="25.5" customHeight="1">
      <c r="A10" s="69" t="s">
        <v>221</v>
      </c>
      <c r="B10" s="70" t="s">
        <v>222</v>
      </c>
      <c r="C10" s="29">
        <v>191.37</v>
      </c>
      <c r="D10" s="30">
        <v>191.37</v>
      </c>
      <c r="E10" s="34"/>
    </row>
    <row r="11" spans="1:5" ht="25.5" customHeight="1">
      <c r="A11" s="69" t="s">
        <v>223</v>
      </c>
      <c r="B11" s="70" t="s">
        <v>224</v>
      </c>
      <c r="C11" s="29">
        <v>149.35</v>
      </c>
      <c r="D11" s="30">
        <v>149.35</v>
      </c>
      <c r="E11" s="34"/>
    </row>
    <row r="12" spans="1:5" ht="25.5" customHeight="1">
      <c r="A12" s="69" t="s">
        <v>225</v>
      </c>
      <c r="B12" s="70" t="s">
        <v>226</v>
      </c>
      <c r="C12" s="29">
        <v>49.92</v>
      </c>
      <c r="D12" s="30">
        <v>49.92</v>
      </c>
      <c r="E12" s="34"/>
    </row>
    <row r="13" spans="1:5" ht="25.5" customHeight="1">
      <c r="A13" s="69" t="s">
        <v>227</v>
      </c>
      <c r="B13" s="70" t="s">
        <v>228</v>
      </c>
      <c r="C13" s="29">
        <v>100.95</v>
      </c>
      <c r="D13" s="30">
        <v>100.95</v>
      </c>
      <c r="E13" s="34"/>
    </row>
    <row r="14" spans="1:5" ht="25.5" customHeight="1">
      <c r="A14" s="69" t="s">
        <v>229</v>
      </c>
      <c r="B14" s="70" t="s">
        <v>230</v>
      </c>
      <c r="C14" s="29"/>
      <c r="D14" s="30"/>
      <c r="E14" s="34"/>
    </row>
    <row r="15" spans="1:5" ht="25.5" customHeight="1">
      <c r="A15" s="69" t="s">
        <v>231</v>
      </c>
      <c r="B15" s="70" t="s">
        <v>232</v>
      </c>
      <c r="C15" s="29">
        <v>50.48</v>
      </c>
      <c r="D15" s="30">
        <v>50.48</v>
      </c>
      <c r="E15" s="34"/>
    </row>
    <row r="16" spans="1:5" ht="25.5" customHeight="1">
      <c r="A16" s="69" t="s">
        <v>233</v>
      </c>
      <c r="B16" s="70" t="s">
        <v>234</v>
      </c>
      <c r="C16" s="29"/>
      <c r="D16" s="30"/>
      <c r="E16" s="34"/>
    </row>
    <row r="17" spans="1:5" ht="25.5" customHeight="1">
      <c r="A17" s="69" t="s">
        <v>235</v>
      </c>
      <c r="B17" s="70" t="s">
        <v>236</v>
      </c>
      <c r="C17" s="29">
        <v>5.69</v>
      </c>
      <c r="D17" s="30">
        <v>5.69</v>
      </c>
      <c r="E17" s="34"/>
    </row>
    <row r="18" spans="1:5" ht="25.5" customHeight="1">
      <c r="A18" s="69" t="s">
        <v>237</v>
      </c>
      <c r="B18" s="70" t="s">
        <v>238</v>
      </c>
      <c r="C18" s="29">
        <v>64.9</v>
      </c>
      <c r="D18" s="30">
        <v>64.9</v>
      </c>
      <c r="E18" s="34"/>
    </row>
    <row r="19" spans="1:5" ht="25.5" customHeight="1">
      <c r="A19" s="64" t="s">
        <v>239</v>
      </c>
      <c r="B19" s="65" t="s">
        <v>240</v>
      </c>
      <c r="C19" s="66">
        <f>SUM(C20+C21+C22+C23+C24+C25+C31+C32+C33+C34)</f>
        <v>83.05</v>
      </c>
      <c r="D19" s="67"/>
      <c r="E19" s="68">
        <f>SUM(E20+E21+E22+E23+E24+E25+E31+E32+E33+E34)</f>
        <v>83.05</v>
      </c>
    </row>
    <row r="20" spans="1:5" ht="25.5" customHeight="1">
      <c r="A20" s="69" t="s">
        <v>241</v>
      </c>
      <c r="B20" s="70" t="s">
        <v>242</v>
      </c>
      <c r="C20" s="34">
        <v>7.3</v>
      </c>
      <c r="D20" s="30"/>
      <c r="E20" s="34">
        <v>7.3</v>
      </c>
    </row>
    <row r="21" spans="1:5" ht="25.5" customHeight="1">
      <c r="A21" s="69" t="s">
        <v>243</v>
      </c>
      <c r="B21" s="70" t="s">
        <v>244</v>
      </c>
      <c r="C21" s="34">
        <v>1.19</v>
      </c>
      <c r="D21" s="30"/>
      <c r="E21" s="34">
        <v>1.19</v>
      </c>
    </row>
    <row r="22" spans="1:5" ht="25.5" customHeight="1">
      <c r="A22" s="69" t="s">
        <v>245</v>
      </c>
      <c r="B22" s="70" t="s">
        <v>246</v>
      </c>
      <c r="C22" s="34">
        <v>1</v>
      </c>
      <c r="D22" s="30"/>
      <c r="E22" s="34">
        <v>1</v>
      </c>
    </row>
    <row r="23" spans="1:5" ht="25.5" customHeight="1">
      <c r="A23" s="69" t="s">
        <v>247</v>
      </c>
      <c r="B23" s="70" t="s">
        <v>248</v>
      </c>
      <c r="C23" s="34">
        <v>2.19</v>
      </c>
      <c r="D23" s="30"/>
      <c r="E23" s="34">
        <v>2.19</v>
      </c>
    </row>
    <row r="24" spans="1:5" ht="25.5" customHeight="1">
      <c r="A24" s="69" t="s">
        <v>249</v>
      </c>
      <c r="B24" s="70" t="s">
        <v>250</v>
      </c>
      <c r="C24" s="34">
        <v>19.66</v>
      </c>
      <c r="D24" s="30"/>
      <c r="E24" s="34">
        <v>19.66</v>
      </c>
    </row>
    <row r="25" spans="1:5" ht="25.5" customHeight="1">
      <c r="A25" s="69" t="s">
        <v>251</v>
      </c>
      <c r="B25" s="70" t="s">
        <v>252</v>
      </c>
      <c r="C25" s="34">
        <v>18.98</v>
      </c>
      <c r="D25" s="30"/>
      <c r="E25" s="34">
        <v>18.98</v>
      </c>
    </row>
    <row r="26" spans="1:5" ht="25.5" customHeight="1">
      <c r="A26" s="69" t="s">
        <v>253</v>
      </c>
      <c r="B26" s="70" t="s">
        <v>254</v>
      </c>
      <c r="C26" s="34"/>
      <c r="D26" s="30"/>
      <c r="E26" s="34"/>
    </row>
    <row r="27" spans="1:5" ht="25.5" customHeight="1">
      <c r="A27" s="69" t="s">
        <v>255</v>
      </c>
      <c r="B27" s="70" t="s">
        <v>256</v>
      </c>
      <c r="C27" s="34"/>
      <c r="D27" s="30"/>
      <c r="E27" s="34"/>
    </row>
    <row r="28" spans="1:5" ht="25.5" customHeight="1">
      <c r="A28" s="69" t="s">
        <v>257</v>
      </c>
      <c r="B28" s="70" t="s">
        <v>258</v>
      </c>
      <c r="C28" s="34"/>
      <c r="D28" s="30"/>
      <c r="E28" s="34"/>
    </row>
    <row r="29" spans="1:5" ht="25.5" customHeight="1">
      <c r="A29" s="69" t="s">
        <v>259</v>
      </c>
      <c r="B29" s="70" t="s">
        <v>260</v>
      </c>
      <c r="C29" s="34"/>
      <c r="D29" s="30"/>
      <c r="E29" s="34"/>
    </row>
    <row r="30" spans="1:5" ht="25.5" customHeight="1">
      <c r="A30" s="69" t="s">
        <v>261</v>
      </c>
      <c r="B30" s="70" t="s">
        <v>262</v>
      </c>
      <c r="C30" s="34"/>
      <c r="D30" s="30"/>
      <c r="E30" s="34"/>
    </row>
    <row r="31" spans="1:5" ht="25.5" customHeight="1">
      <c r="A31" s="69" t="s">
        <v>263</v>
      </c>
      <c r="B31" s="70" t="s">
        <v>264</v>
      </c>
      <c r="C31" s="34">
        <v>10.82</v>
      </c>
      <c r="D31" s="30"/>
      <c r="E31" s="34">
        <v>10.82</v>
      </c>
    </row>
    <row r="32" spans="1:5" ht="25.5" customHeight="1">
      <c r="A32" s="69" t="s">
        <v>265</v>
      </c>
      <c r="B32" s="70" t="s">
        <v>266</v>
      </c>
      <c r="C32" s="34">
        <v>13.52</v>
      </c>
      <c r="D32" s="30"/>
      <c r="E32" s="34">
        <v>13.52</v>
      </c>
    </row>
    <row r="33" spans="1:5" ht="25.5" customHeight="1">
      <c r="A33" s="69" t="s">
        <v>267</v>
      </c>
      <c r="B33" s="70" t="s">
        <v>268</v>
      </c>
      <c r="C33" s="34">
        <v>2.63</v>
      </c>
      <c r="D33" s="30"/>
      <c r="E33" s="34">
        <v>2.63</v>
      </c>
    </row>
    <row r="34" spans="1:5" ht="25.5" customHeight="1">
      <c r="A34" s="69" t="s">
        <v>269</v>
      </c>
      <c r="B34" s="70" t="s">
        <v>270</v>
      </c>
      <c r="C34" s="34">
        <v>5.76</v>
      </c>
      <c r="D34" s="30"/>
      <c r="E34" s="34">
        <v>5.76</v>
      </c>
    </row>
    <row r="35" spans="1:5" ht="25.5" customHeight="1">
      <c r="A35" s="69" t="s">
        <v>271</v>
      </c>
      <c r="B35" s="70" t="s">
        <v>272</v>
      </c>
      <c r="C35" s="29"/>
      <c r="D35" s="30"/>
      <c r="E35" s="34"/>
    </row>
    <row r="36" spans="1:5" ht="25.5" customHeight="1">
      <c r="A36" s="64" t="s">
        <v>273</v>
      </c>
      <c r="B36" s="65" t="s">
        <v>274</v>
      </c>
      <c r="C36" s="66">
        <f>SUM(C37+C40)</f>
        <v>92.21</v>
      </c>
      <c r="D36" s="66">
        <f>SUM(D37+D40)</f>
        <v>92.21</v>
      </c>
      <c r="E36" s="68"/>
    </row>
    <row r="37" spans="1:5" ht="25.5" customHeight="1">
      <c r="A37" s="69" t="s">
        <v>275</v>
      </c>
      <c r="B37" s="70" t="s">
        <v>276</v>
      </c>
      <c r="C37" s="29">
        <v>12</v>
      </c>
      <c r="D37" s="29">
        <v>12</v>
      </c>
      <c r="E37" s="34"/>
    </row>
    <row r="38" spans="1:5" ht="25.5" customHeight="1">
      <c r="A38" s="69" t="s">
        <v>277</v>
      </c>
      <c r="B38" s="70" t="s">
        <v>278</v>
      </c>
      <c r="C38" s="29"/>
      <c r="D38" s="29"/>
      <c r="E38" s="34"/>
    </row>
    <row r="39" spans="1:5" ht="25.5" customHeight="1">
      <c r="A39" s="69" t="s">
        <v>279</v>
      </c>
      <c r="B39" s="70" t="s">
        <v>280</v>
      </c>
      <c r="C39" s="29"/>
      <c r="D39" s="29"/>
      <c r="E39" s="34"/>
    </row>
    <row r="40" spans="1:5" ht="25.5" customHeight="1">
      <c r="A40" s="69" t="s">
        <v>281</v>
      </c>
      <c r="B40" s="70" t="s">
        <v>282</v>
      </c>
      <c r="C40" s="29">
        <v>80.21</v>
      </c>
      <c r="D40" s="29">
        <v>80.21</v>
      </c>
      <c r="E40" s="34"/>
    </row>
    <row r="41" spans="1:5" ht="25.5" customHeight="1">
      <c r="A41" s="69" t="s">
        <v>283</v>
      </c>
      <c r="B41" s="70" t="s">
        <v>284</v>
      </c>
      <c r="C41" s="29"/>
      <c r="D41" s="30"/>
      <c r="E41" s="34"/>
    </row>
    <row r="42" spans="1:5" ht="25.5" customHeight="1">
      <c r="A42" s="69" t="s">
        <v>285</v>
      </c>
      <c r="B42" s="70" t="s">
        <v>286</v>
      </c>
      <c r="C42" s="29"/>
      <c r="D42" s="30"/>
      <c r="E42" s="34"/>
    </row>
    <row r="44" ht="19.5" customHeight="1">
      <c r="A44" s="11" t="s">
        <v>287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C11" sqref="C11"/>
    </sheetView>
  </sheetViews>
  <sheetFormatPr defaultColWidth="9.140625" defaultRowHeight="12.75" customHeight="1"/>
  <cols>
    <col min="1" max="1" width="49.42187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8" t="s">
        <v>31</v>
      </c>
    </row>
    <row r="2" spans="1:8" ht="24.75" customHeight="1">
      <c r="A2" s="3" t="s">
        <v>288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33</v>
      </c>
    </row>
    <row r="4" spans="1:8" ht="24.75" customHeight="1">
      <c r="A4" s="39" t="s">
        <v>173</v>
      </c>
      <c r="B4" s="40" t="s">
        <v>289</v>
      </c>
      <c r="C4" s="41"/>
      <c r="D4" s="41"/>
      <c r="E4" s="41"/>
      <c r="F4" s="42"/>
      <c r="G4" s="43" t="s">
        <v>290</v>
      </c>
      <c r="H4" s="44" t="s">
        <v>291</v>
      </c>
    </row>
    <row r="5" spans="1:8" ht="24.75" customHeight="1">
      <c r="A5" s="45"/>
      <c r="B5" s="43" t="s">
        <v>98</v>
      </c>
      <c r="C5" s="43" t="s">
        <v>292</v>
      </c>
      <c r="D5" s="43" t="s">
        <v>293</v>
      </c>
      <c r="E5" s="46" t="s">
        <v>294</v>
      </c>
      <c r="F5" s="47"/>
      <c r="G5" s="48"/>
      <c r="H5" s="49"/>
    </row>
    <row r="6" spans="1:8" ht="24.75" customHeight="1">
      <c r="A6" s="50"/>
      <c r="B6" s="51"/>
      <c r="C6" s="51"/>
      <c r="D6" s="51"/>
      <c r="E6" s="46" t="s">
        <v>295</v>
      </c>
      <c r="F6" s="46" t="s">
        <v>296</v>
      </c>
      <c r="G6" s="51"/>
      <c r="H6" s="52"/>
    </row>
    <row r="7" spans="1:8" ht="24.75" customHeight="1">
      <c r="A7" s="53" t="s">
        <v>98</v>
      </c>
      <c r="B7" s="54">
        <v>2.63</v>
      </c>
      <c r="C7" s="54">
        <v>0</v>
      </c>
      <c r="D7" s="54"/>
      <c r="E7" s="54"/>
      <c r="F7" s="54">
        <v>2.63</v>
      </c>
      <c r="G7" s="54"/>
      <c r="H7" s="55"/>
    </row>
    <row r="8" spans="1:8" ht="24.75" customHeight="1">
      <c r="A8" s="56" t="s">
        <v>2</v>
      </c>
      <c r="B8" s="54">
        <v>2.63</v>
      </c>
      <c r="C8" s="54">
        <v>0</v>
      </c>
      <c r="D8" s="54"/>
      <c r="E8" s="54"/>
      <c r="F8" s="54">
        <v>2.63</v>
      </c>
      <c r="G8" s="54"/>
      <c r="H8" s="55"/>
    </row>
    <row r="9" spans="1:8" ht="24.75" customHeight="1">
      <c r="A9" s="57" t="s">
        <v>178</v>
      </c>
      <c r="B9" s="58"/>
      <c r="C9" s="58"/>
      <c r="D9" s="58"/>
      <c r="E9" s="58"/>
      <c r="F9" s="58"/>
      <c r="G9" s="58"/>
      <c r="H9" s="59"/>
    </row>
    <row r="10" spans="1:8" ht="24.75" customHeight="1">
      <c r="A10" s="57" t="s">
        <v>179</v>
      </c>
      <c r="B10" s="58"/>
      <c r="C10" s="58"/>
      <c r="D10" s="58"/>
      <c r="E10" s="58"/>
      <c r="F10" s="58"/>
      <c r="G10" s="58"/>
      <c r="H10" s="59"/>
    </row>
    <row r="11" spans="1:8" ht="24.75" customHeight="1">
      <c r="A11" s="57" t="s">
        <v>180</v>
      </c>
      <c r="B11" s="58"/>
      <c r="C11" s="58"/>
      <c r="D11" s="58"/>
      <c r="E11" s="58"/>
      <c r="F11" s="58"/>
      <c r="G11" s="58"/>
      <c r="H11" s="59"/>
    </row>
    <row r="12" spans="1:8" ht="24.75" customHeight="1">
      <c r="A12" s="57" t="s">
        <v>181</v>
      </c>
      <c r="B12" s="58"/>
      <c r="C12" s="58"/>
      <c r="D12" s="58"/>
      <c r="E12" s="58"/>
      <c r="F12" s="58"/>
      <c r="G12" s="58"/>
      <c r="H12" s="59"/>
    </row>
    <row r="13" spans="1:8" ht="24.75" customHeight="1">
      <c r="A13" s="57" t="s">
        <v>182</v>
      </c>
      <c r="B13" s="58"/>
      <c r="C13" s="58"/>
      <c r="D13" s="58"/>
      <c r="E13" s="58"/>
      <c r="F13" s="58"/>
      <c r="G13" s="58"/>
      <c r="H13" s="59"/>
    </row>
    <row r="14" spans="1:8" ht="24.75" customHeight="1">
      <c r="A14" s="57" t="s">
        <v>181</v>
      </c>
      <c r="B14" s="58"/>
      <c r="C14" s="58"/>
      <c r="D14" s="58"/>
      <c r="E14" s="58"/>
      <c r="F14" s="58"/>
      <c r="G14" s="58"/>
      <c r="H14" s="59"/>
    </row>
    <row r="15" spans="1:8" ht="24.75" customHeight="1">
      <c r="A15" s="57" t="s">
        <v>183</v>
      </c>
      <c r="B15" s="58"/>
      <c r="C15" s="58"/>
      <c r="D15" s="58"/>
      <c r="E15" s="58"/>
      <c r="F15" s="58"/>
      <c r="G15" s="58"/>
      <c r="H15" s="59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25">
      <selection activeCell="D7" sqref="D7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31</v>
      </c>
      <c r="B1" s="20"/>
    </row>
    <row r="2" spans="1:5" ht="24.75" customHeight="1">
      <c r="A2" s="3" t="s">
        <v>297</v>
      </c>
      <c r="B2" s="3"/>
      <c r="C2" s="3"/>
      <c r="D2" s="3"/>
      <c r="E2" s="3"/>
    </row>
    <row r="3" ht="24.75" customHeight="1">
      <c r="E3" s="4" t="s">
        <v>33</v>
      </c>
    </row>
    <row r="4" spans="1:5" ht="24.75" customHeight="1">
      <c r="A4" s="21" t="s">
        <v>298</v>
      </c>
      <c r="B4" s="21" t="s">
        <v>36</v>
      </c>
      <c r="C4" s="21" t="s">
        <v>98</v>
      </c>
      <c r="D4" s="21" t="s">
        <v>94</v>
      </c>
      <c r="E4" s="21" t="s">
        <v>95</v>
      </c>
    </row>
    <row r="5" spans="1:5" ht="19.5" customHeight="1">
      <c r="A5" s="21" t="s">
        <v>97</v>
      </c>
      <c r="B5" s="21" t="s">
        <v>97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98</v>
      </c>
      <c r="C6" s="24">
        <f>SUM(D6+E6)</f>
        <v>1104.47</v>
      </c>
      <c r="D6" s="24">
        <f>SUM(D7+D8+D9+D10+D11+D12+D13+D14+D15+D16+D17+D18+D19+D20+D21+D22+D23+D24+D26+D25+D27+D28+D29+D30+D31+D32+D33+D34+D35+D36+D37+D38+D40+D41+D42+D43+D44+D46+D47+D48+D50)</f>
        <v>1087.47</v>
      </c>
      <c r="E6" s="25">
        <f>SUM(E26+E30+E31+E37)</f>
        <v>17</v>
      </c>
      <c r="F6" s="26"/>
    </row>
    <row r="7" spans="1:5" ht="24.75" customHeight="1">
      <c r="A7" s="27">
        <f t="shared" si="0"/>
        <v>2</v>
      </c>
      <c r="B7" s="28" t="s">
        <v>299</v>
      </c>
      <c r="C7" s="29">
        <f>SUM(D7+E7)</f>
        <v>299.54</v>
      </c>
      <c r="D7" s="30">
        <v>299.54</v>
      </c>
      <c r="E7" s="31"/>
    </row>
    <row r="8" spans="1:5" ht="24.75" customHeight="1">
      <c r="A8" s="27">
        <f t="shared" si="0"/>
        <v>3</v>
      </c>
      <c r="B8" s="28" t="s">
        <v>300</v>
      </c>
      <c r="C8" s="29">
        <f aca="true" t="shared" si="1" ref="C8:C50">SUM(D8+E8)</f>
        <v>191.38</v>
      </c>
      <c r="D8" s="30">
        <v>191.38</v>
      </c>
      <c r="E8" s="31"/>
    </row>
    <row r="9" spans="1:5" ht="24.75" customHeight="1">
      <c r="A9" s="27">
        <f t="shared" si="0"/>
        <v>4</v>
      </c>
      <c r="B9" s="28" t="s">
        <v>301</v>
      </c>
      <c r="C9" s="29">
        <f t="shared" si="1"/>
        <v>149.35</v>
      </c>
      <c r="D9" s="30">
        <v>149.35</v>
      </c>
      <c r="E9" s="31"/>
    </row>
    <row r="10" spans="1:5" ht="24.75" customHeight="1">
      <c r="A10" s="27">
        <f t="shared" si="0"/>
        <v>5</v>
      </c>
      <c r="B10" s="28" t="s">
        <v>302</v>
      </c>
      <c r="C10" s="29">
        <f t="shared" si="1"/>
        <v>49.92</v>
      </c>
      <c r="D10" s="30">
        <v>49.92</v>
      </c>
      <c r="E10" s="31"/>
    </row>
    <row r="11" spans="1:5" ht="24.75" customHeight="1">
      <c r="A11" s="27">
        <f t="shared" si="0"/>
        <v>6</v>
      </c>
      <c r="B11" s="28" t="s">
        <v>303</v>
      </c>
      <c r="C11" s="29">
        <f t="shared" si="1"/>
        <v>100.95</v>
      </c>
      <c r="D11" s="30">
        <v>100.95</v>
      </c>
      <c r="E11" s="31"/>
    </row>
    <row r="12" spans="1:5" ht="24.75" customHeight="1">
      <c r="A12" s="27">
        <f t="shared" si="0"/>
        <v>7</v>
      </c>
      <c r="B12" s="28" t="s">
        <v>304</v>
      </c>
      <c r="C12" s="29">
        <f t="shared" si="1"/>
        <v>0</v>
      </c>
      <c r="D12" s="30"/>
      <c r="E12" s="31"/>
    </row>
    <row r="13" spans="1:5" ht="24.75" customHeight="1">
      <c r="A13" s="27">
        <f t="shared" si="0"/>
        <v>8</v>
      </c>
      <c r="B13" s="28" t="s">
        <v>305</v>
      </c>
      <c r="C13" s="29">
        <f t="shared" si="1"/>
        <v>50.48</v>
      </c>
      <c r="D13" s="30">
        <v>50.48</v>
      </c>
      <c r="E13" s="31"/>
    </row>
    <row r="14" spans="1:5" ht="24.75" customHeight="1">
      <c r="A14" s="27">
        <f t="shared" si="0"/>
        <v>9</v>
      </c>
      <c r="B14" s="28" t="s">
        <v>306</v>
      </c>
      <c r="C14" s="29">
        <f t="shared" si="1"/>
        <v>0</v>
      </c>
      <c r="D14" s="30"/>
      <c r="E14" s="31"/>
    </row>
    <row r="15" spans="1:5" ht="24.75" customHeight="1">
      <c r="A15" s="27">
        <f t="shared" si="0"/>
        <v>10</v>
      </c>
      <c r="B15" s="28" t="s">
        <v>307</v>
      </c>
      <c r="C15" s="29">
        <f t="shared" si="1"/>
        <v>5.69</v>
      </c>
      <c r="D15" s="30">
        <v>5.69</v>
      </c>
      <c r="E15" s="31"/>
    </row>
    <row r="16" spans="1:5" ht="24.75" customHeight="1">
      <c r="A16" s="27">
        <f t="shared" si="0"/>
        <v>11</v>
      </c>
      <c r="B16" s="28" t="s">
        <v>308</v>
      </c>
      <c r="C16" s="29">
        <f t="shared" si="1"/>
        <v>64.9</v>
      </c>
      <c r="D16" s="30">
        <v>64.9</v>
      </c>
      <c r="E16" s="31"/>
    </row>
    <row r="17" spans="1:5" ht="24.75" customHeight="1">
      <c r="A17" s="27">
        <f t="shared" si="0"/>
        <v>12</v>
      </c>
      <c r="B17" s="28" t="s">
        <v>309</v>
      </c>
      <c r="C17" s="29">
        <f t="shared" si="1"/>
        <v>7.3</v>
      </c>
      <c r="D17" s="32">
        <v>7.3</v>
      </c>
      <c r="E17" s="33"/>
    </row>
    <row r="18" spans="1:5" ht="24.75" customHeight="1">
      <c r="A18" s="27">
        <f t="shared" si="0"/>
        <v>13</v>
      </c>
      <c r="B18" s="28" t="s">
        <v>310</v>
      </c>
      <c r="C18" s="29">
        <f t="shared" si="1"/>
        <v>0</v>
      </c>
      <c r="D18" s="34"/>
      <c r="E18" s="31"/>
    </row>
    <row r="19" spans="1:5" ht="24.75" customHeight="1">
      <c r="A19" s="27">
        <f t="shared" si="0"/>
        <v>14</v>
      </c>
      <c r="B19" s="28" t="s">
        <v>311</v>
      </c>
      <c r="C19" s="29">
        <f t="shared" si="1"/>
        <v>0</v>
      </c>
      <c r="D19" s="34"/>
      <c r="E19" s="31"/>
    </row>
    <row r="20" spans="1:5" ht="24.75" customHeight="1">
      <c r="A20" s="27">
        <f t="shared" si="0"/>
        <v>15</v>
      </c>
      <c r="B20" s="28" t="s">
        <v>312</v>
      </c>
      <c r="C20" s="29">
        <f t="shared" si="1"/>
        <v>0</v>
      </c>
      <c r="D20" s="34"/>
      <c r="E20" s="31"/>
    </row>
    <row r="21" spans="1:5" ht="24.75" customHeight="1">
      <c r="A21" s="27">
        <f t="shared" si="0"/>
        <v>16</v>
      </c>
      <c r="B21" s="28" t="s">
        <v>313</v>
      </c>
      <c r="C21" s="29">
        <f t="shared" si="1"/>
        <v>1.19</v>
      </c>
      <c r="D21" s="34">
        <v>1.19</v>
      </c>
      <c r="E21" s="31"/>
    </row>
    <row r="22" spans="1:5" ht="24.75" customHeight="1">
      <c r="A22" s="27">
        <f t="shared" si="0"/>
        <v>17</v>
      </c>
      <c r="B22" s="28" t="s">
        <v>314</v>
      </c>
      <c r="C22" s="29">
        <f t="shared" si="1"/>
        <v>1</v>
      </c>
      <c r="D22" s="34">
        <v>1</v>
      </c>
      <c r="E22" s="31"/>
    </row>
    <row r="23" spans="1:5" ht="24.75" customHeight="1">
      <c r="A23" s="27">
        <f t="shared" si="0"/>
        <v>18</v>
      </c>
      <c r="B23" s="28" t="s">
        <v>315</v>
      </c>
      <c r="C23" s="29">
        <f t="shared" si="1"/>
        <v>2.19</v>
      </c>
      <c r="D23" s="34">
        <v>2.19</v>
      </c>
      <c r="E23" s="31"/>
    </row>
    <row r="24" spans="1:5" ht="24.75" customHeight="1">
      <c r="A24" s="27">
        <f t="shared" si="0"/>
        <v>19</v>
      </c>
      <c r="B24" s="28" t="s">
        <v>316</v>
      </c>
      <c r="C24" s="29">
        <f t="shared" si="1"/>
        <v>19.66</v>
      </c>
      <c r="D24" s="34">
        <v>19.66</v>
      </c>
      <c r="E24" s="31"/>
    </row>
    <row r="25" spans="1:5" ht="24.75" customHeight="1">
      <c r="A25" s="27">
        <f t="shared" si="0"/>
        <v>20</v>
      </c>
      <c r="B25" s="28" t="s">
        <v>317</v>
      </c>
      <c r="C25" s="29">
        <f t="shared" si="1"/>
        <v>0</v>
      </c>
      <c r="D25" s="34">
        <v>0</v>
      </c>
      <c r="E25" s="31"/>
    </row>
    <row r="26" spans="1:5" ht="24.75" customHeight="1">
      <c r="A26" s="27">
        <f t="shared" si="0"/>
        <v>21</v>
      </c>
      <c r="B26" s="28" t="s">
        <v>318</v>
      </c>
      <c r="C26" s="29">
        <f t="shared" si="1"/>
        <v>25.98</v>
      </c>
      <c r="D26" s="34">
        <v>18.98</v>
      </c>
      <c r="E26" s="31">
        <v>7</v>
      </c>
    </row>
    <row r="27" spans="1:5" ht="24.75" customHeight="1">
      <c r="A27" s="27">
        <f t="shared" si="0"/>
        <v>22</v>
      </c>
      <c r="B27" s="28" t="s">
        <v>292</v>
      </c>
      <c r="C27" s="29">
        <f t="shared" si="1"/>
        <v>0</v>
      </c>
      <c r="D27" s="34"/>
      <c r="E27" s="31"/>
    </row>
    <row r="28" spans="1:5" ht="24.75" customHeight="1">
      <c r="A28" s="27">
        <f t="shared" si="0"/>
        <v>23</v>
      </c>
      <c r="B28" s="28" t="s">
        <v>319</v>
      </c>
      <c r="C28" s="29">
        <f t="shared" si="1"/>
        <v>0</v>
      </c>
      <c r="D28" s="34"/>
      <c r="E28" s="31"/>
    </row>
    <row r="29" spans="1:5" ht="24.75" customHeight="1">
      <c r="A29" s="27">
        <f t="shared" si="0"/>
        <v>24</v>
      </c>
      <c r="B29" s="28" t="s">
        <v>320</v>
      </c>
      <c r="C29" s="29">
        <f t="shared" si="1"/>
        <v>0</v>
      </c>
      <c r="D29" s="34"/>
      <c r="E29" s="31"/>
    </row>
    <row r="30" spans="1:5" ht="24.75" customHeight="1">
      <c r="A30" s="27">
        <f t="shared" si="0"/>
        <v>25</v>
      </c>
      <c r="B30" s="28" t="s">
        <v>290</v>
      </c>
      <c r="C30" s="29">
        <f t="shared" si="1"/>
        <v>3</v>
      </c>
      <c r="D30" s="34"/>
      <c r="E30" s="31">
        <v>3</v>
      </c>
    </row>
    <row r="31" spans="1:5" ht="24.75" customHeight="1">
      <c r="A31" s="27">
        <f t="shared" si="0"/>
        <v>26</v>
      </c>
      <c r="B31" s="28" t="s">
        <v>291</v>
      </c>
      <c r="C31" s="29">
        <f t="shared" si="1"/>
        <v>5</v>
      </c>
      <c r="D31" s="34"/>
      <c r="E31" s="31">
        <v>5</v>
      </c>
    </row>
    <row r="32" spans="1:5" ht="24.75" customHeight="1">
      <c r="A32" s="27">
        <f t="shared" si="0"/>
        <v>27</v>
      </c>
      <c r="B32" s="28" t="s">
        <v>293</v>
      </c>
      <c r="C32" s="29">
        <f t="shared" si="1"/>
        <v>0</v>
      </c>
      <c r="D32" s="35"/>
      <c r="E32" s="31"/>
    </row>
    <row r="33" spans="1:5" ht="24.75" customHeight="1">
      <c r="A33" s="27">
        <f t="shared" si="0"/>
        <v>28</v>
      </c>
      <c r="B33" s="28" t="s">
        <v>321</v>
      </c>
      <c r="C33" s="29">
        <f t="shared" si="1"/>
        <v>0</v>
      </c>
      <c r="D33" s="35"/>
      <c r="E33" s="31"/>
    </row>
    <row r="34" spans="1:5" ht="24.75" customHeight="1">
      <c r="A34" s="27">
        <f t="shared" si="0"/>
        <v>29</v>
      </c>
      <c r="B34" s="28" t="s">
        <v>322</v>
      </c>
      <c r="C34" s="29">
        <f t="shared" si="1"/>
        <v>0</v>
      </c>
      <c r="D34" s="35"/>
      <c r="E34" s="31"/>
    </row>
    <row r="35" spans="1:5" ht="24.75" customHeight="1">
      <c r="A35" s="27">
        <f t="shared" si="0"/>
        <v>30</v>
      </c>
      <c r="B35" s="28" t="s">
        <v>323</v>
      </c>
      <c r="C35" s="29">
        <f t="shared" si="1"/>
        <v>10.82</v>
      </c>
      <c r="D35" s="34">
        <v>10.82</v>
      </c>
      <c r="E35" s="31"/>
    </row>
    <row r="36" spans="1:5" ht="24.75" customHeight="1">
      <c r="A36" s="27">
        <f t="shared" si="0"/>
        <v>31</v>
      </c>
      <c r="B36" s="28" t="s">
        <v>324</v>
      </c>
      <c r="C36" s="29">
        <f t="shared" si="1"/>
        <v>13.52</v>
      </c>
      <c r="D36" s="34">
        <v>13.52</v>
      </c>
      <c r="E36" s="31"/>
    </row>
    <row r="37" spans="1:5" ht="24.75" customHeight="1">
      <c r="A37" s="27">
        <f t="shared" si="0"/>
        <v>32</v>
      </c>
      <c r="B37" s="28" t="s">
        <v>325</v>
      </c>
      <c r="C37" s="29">
        <f t="shared" si="1"/>
        <v>4.63</v>
      </c>
      <c r="D37" s="34">
        <v>2.63</v>
      </c>
      <c r="E37" s="31">
        <v>2</v>
      </c>
    </row>
    <row r="38" spans="1:5" ht="24.75" customHeight="1">
      <c r="A38" s="27">
        <f t="shared" si="0"/>
        <v>33</v>
      </c>
      <c r="B38" s="28" t="s">
        <v>326</v>
      </c>
      <c r="C38" s="29">
        <f t="shared" si="1"/>
        <v>5.76</v>
      </c>
      <c r="D38" s="34">
        <v>5.76</v>
      </c>
      <c r="E38" s="31"/>
    </row>
    <row r="39" spans="1:5" ht="24.75" customHeight="1">
      <c r="A39" s="27">
        <f t="shared" si="0"/>
        <v>34</v>
      </c>
      <c r="B39" s="28" t="s">
        <v>327</v>
      </c>
      <c r="C39" s="29">
        <f t="shared" si="1"/>
        <v>0</v>
      </c>
      <c r="D39" s="35"/>
      <c r="E39" s="31"/>
    </row>
    <row r="40" spans="1:5" ht="24.75" customHeight="1">
      <c r="A40" s="27">
        <f t="shared" si="0"/>
        <v>35</v>
      </c>
      <c r="B40" s="28" t="s">
        <v>328</v>
      </c>
      <c r="C40" s="29">
        <f t="shared" si="1"/>
        <v>0</v>
      </c>
      <c r="D40" s="35"/>
      <c r="E40" s="31"/>
    </row>
    <row r="41" spans="1:5" ht="24.75" customHeight="1">
      <c r="A41" s="27">
        <f t="shared" si="0"/>
        <v>36</v>
      </c>
      <c r="B41" s="28" t="s">
        <v>329</v>
      </c>
      <c r="C41" s="29">
        <f t="shared" si="1"/>
        <v>12</v>
      </c>
      <c r="D41" s="35">
        <v>12</v>
      </c>
      <c r="E41" s="31"/>
    </row>
    <row r="42" spans="1:5" ht="24.75" customHeight="1">
      <c r="A42" s="27">
        <f t="shared" si="0"/>
        <v>37</v>
      </c>
      <c r="B42" s="28" t="s">
        <v>330</v>
      </c>
      <c r="C42" s="29">
        <f t="shared" si="1"/>
        <v>0</v>
      </c>
      <c r="D42" s="35"/>
      <c r="E42" s="31"/>
    </row>
    <row r="43" spans="1:5" ht="24.75" customHeight="1">
      <c r="A43" s="27">
        <f t="shared" si="0"/>
        <v>38</v>
      </c>
      <c r="B43" s="28" t="s">
        <v>331</v>
      </c>
      <c r="C43" s="29">
        <f t="shared" si="1"/>
        <v>0</v>
      </c>
      <c r="D43" s="35"/>
      <c r="E43" s="31"/>
    </row>
    <row r="44" spans="1:5" ht="24.75" customHeight="1">
      <c r="A44" s="27">
        <f t="shared" si="0"/>
        <v>39</v>
      </c>
      <c r="B44" s="28" t="s">
        <v>332</v>
      </c>
      <c r="C44" s="29">
        <f t="shared" si="1"/>
        <v>80.21</v>
      </c>
      <c r="D44" s="35">
        <v>80.21</v>
      </c>
      <c r="E44" s="31"/>
    </row>
    <row r="45" spans="1:5" ht="24.75" customHeight="1">
      <c r="A45" s="27">
        <f t="shared" si="0"/>
        <v>40</v>
      </c>
      <c r="B45" s="28" t="s">
        <v>333</v>
      </c>
      <c r="C45" s="29">
        <f t="shared" si="1"/>
        <v>0</v>
      </c>
      <c r="D45" s="34"/>
      <c r="E45" s="31"/>
    </row>
    <row r="46" spans="1:5" ht="24.75" customHeight="1">
      <c r="A46" s="27">
        <f t="shared" si="0"/>
        <v>41</v>
      </c>
      <c r="B46" s="28" t="s">
        <v>334</v>
      </c>
      <c r="C46" s="29">
        <f t="shared" si="1"/>
        <v>0</v>
      </c>
      <c r="D46" s="35"/>
      <c r="E46" s="31"/>
    </row>
    <row r="47" spans="1:5" ht="24.75" customHeight="1">
      <c r="A47" s="27">
        <f t="shared" si="0"/>
        <v>42</v>
      </c>
      <c r="B47" s="28" t="s">
        <v>335</v>
      </c>
      <c r="C47" s="29">
        <f t="shared" si="1"/>
        <v>0</v>
      </c>
      <c r="D47" s="35"/>
      <c r="E47" s="31"/>
    </row>
    <row r="48" spans="1:5" ht="24.75" customHeight="1">
      <c r="A48" s="27">
        <f t="shared" si="0"/>
        <v>43</v>
      </c>
      <c r="B48" s="28" t="s">
        <v>336</v>
      </c>
      <c r="C48" s="29">
        <f t="shared" si="1"/>
        <v>0</v>
      </c>
      <c r="D48" s="35"/>
      <c r="E48" s="31"/>
    </row>
    <row r="49" spans="1:5" ht="24.75" customHeight="1">
      <c r="A49" s="27">
        <f t="shared" si="0"/>
        <v>44</v>
      </c>
      <c r="B49" s="28" t="s">
        <v>337</v>
      </c>
      <c r="C49" s="29">
        <f t="shared" si="1"/>
        <v>0</v>
      </c>
      <c r="D49" s="35"/>
      <c r="E49" s="31"/>
    </row>
    <row r="50" spans="1:5" ht="24.75" customHeight="1">
      <c r="A50" s="27">
        <f t="shared" si="0"/>
        <v>45</v>
      </c>
      <c r="B50" s="28" t="s">
        <v>338</v>
      </c>
      <c r="C50" s="29">
        <f t="shared" si="1"/>
        <v>0</v>
      </c>
      <c r="D50" s="35"/>
      <c r="E50" s="31"/>
    </row>
    <row r="51" spans="1:5" ht="12.75" customHeight="1">
      <c r="A51" s="36"/>
      <c r="B51" s="36"/>
      <c r="C51" s="36"/>
      <c r="D51" s="36"/>
      <c r="E51" s="36"/>
    </row>
    <row r="52" ht="27.75" customHeight="1">
      <c r="A52" s="37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tabSelected="1" workbookViewId="0" topLeftCell="A4">
      <selection activeCell="A1" sqref="A1"/>
    </sheetView>
  </sheetViews>
  <sheetFormatPr defaultColWidth="9.140625" defaultRowHeight="12.75" customHeight="1"/>
  <cols>
    <col min="1" max="1" width="60.574218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31</v>
      </c>
    </row>
    <row r="2" spans="1:2" ht="32.25" customHeight="1">
      <c r="A2" s="3" t="s">
        <v>339</v>
      </c>
      <c r="B2" s="3"/>
    </row>
    <row r="3" ht="15" customHeight="1">
      <c r="B3" s="4" t="s">
        <v>33</v>
      </c>
    </row>
    <row r="4" spans="1:2" ht="15" customHeight="1">
      <c r="A4" s="13" t="s">
        <v>340</v>
      </c>
      <c r="B4" s="14" t="s">
        <v>37</v>
      </c>
    </row>
    <row r="5" spans="1:2" ht="15" customHeight="1">
      <c r="A5" s="15"/>
      <c r="B5" s="16"/>
    </row>
    <row r="6" spans="1:2" ht="26.25" customHeight="1">
      <c r="A6" s="17" t="s">
        <v>341</v>
      </c>
      <c r="B6" s="18" t="s">
        <v>341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32">
      <selection activeCell="D47" sqref="D47"/>
    </sheetView>
  </sheetViews>
  <sheetFormatPr defaultColWidth="9.140625" defaultRowHeight="12.75" customHeight="1"/>
  <cols>
    <col min="1" max="1" width="41.8515625" style="1" customWidth="1"/>
    <col min="2" max="2" width="20.421875" style="1" customWidth="1"/>
    <col min="3" max="3" width="26.57421875" style="1" customWidth="1"/>
    <col min="4" max="4" width="25.421875" style="1" customWidth="1"/>
    <col min="5" max="5" width="22.42187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342</v>
      </c>
      <c r="B2" s="3"/>
      <c r="C2" s="3"/>
      <c r="D2" s="3"/>
      <c r="E2" s="3"/>
    </row>
    <row r="3" ht="24.75" customHeight="1">
      <c r="E3" s="4" t="s">
        <v>33</v>
      </c>
    </row>
    <row r="4" spans="1:5" ht="24.75" customHeight="1">
      <c r="A4" s="5" t="s">
        <v>173</v>
      </c>
      <c r="B4" s="6" t="s">
        <v>98</v>
      </c>
      <c r="C4" s="6" t="s">
        <v>343</v>
      </c>
      <c r="D4" s="6" t="s">
        <v>344</v>
      </c>
      <c r="E4" s="7" t="s">
        <v>345</v>
      </c>
    </row>
    <row r="5" spans="1:13" s="1" customFormat="1" ht="24.75" customHeight="1">
      <c r="A5" s="5" t="s">
        <v>97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341</v>
      </c>
      <c r="B6" s="9" t="s">
        <v>341</v>
      </c>
      <c r="C6" s="9" t="s">
        <v>341</v>
      </c>
      <c r="D6" s="9" t="s">
        <v>341</v>
      </c>
      <c r="E6" s="10" t="s">
        <v>341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421875" style="1" customWidth="1"/>
    <col min="3" max="3" width="45.574218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11</v>
      </c>
      <c r="C2" s="3"/>
    </row>
    <row r="3" ht="24.75" customHeight="1">
      <c r="B3" s="154"/>
    </row>
    <row r="4" spans="2:3" ht="24.75" customHeight="1">
      <c r="B4" s="155" t="s">
        <v>12</v>
      </c>
      <c r="C4" s="156" t="s">
        <v>13</v>
      </c>
    </row>
    <row r="5" spans="2:3" ht="24.75" customHeight="1">
      <c r="B5" s="157" t="s">
        <v>14</v>
      </c>
      <c r="C5" s="158"/>
    </row>
    <row r="6" spans="2:3" ht="24.75" customHeight="1">
      <c r="B6" s="157" t="s">
        <v>15</v>
      </c>
      <c r="C6" s="158" t="s">
        <v>16</v>
      </c>
    </row>
    <row r="7" spans="2:3" ht="24.75" customHeight="1">
      <c r="B7" s="157" t="s">
        <v>17</v>
      </c>
      <c r="C7" s="158" t="s">
        <v>18</v>
      </c>
    </row>
    <row r="8" spans="1:3" ht="24.75" customHeight="1">
      <c r="A8" s="1"/>
      <c r="B8" s="157" t="s">
        <v>19</v>
      </c>
      <c r="C8" s="158"/>
    </row>
    <row r="9" spans="2:3" ht="24.75" customHeight="1">
      <c r="B9" s="157" t="s">
        <v>20</v>
      </c>
      <c r="C9" s="158" t="s">
        <v>21</v>
      </c>
    </row>
    <row r="10" spans="1:3" ht="24.75" customHeight="1">
      <c r="A10" s="1"/>
      <c r="B10" s="157" t="s">
        <v>22</v>
      </c>
      <c r="C10" s="158" t="s">
        <v>23</v>
      </c>
    </row>
    <row r="11" spans="2:3" ht="24.75" customHeight="1">
      <c r="B11" s="159" t="s">
        <v>24</v>
      </c>
      <c r="C11" s="158" t="s">
        <v>25</v>
      </c>
    </row>
    <row r="12" spans="2:3" ht="24.75" customHeight="1">
      <c r="B12" s="160" t="s">
        <v>26</v>
      </c>
      <c r="C12" s="161" t="s">
        <v>27</v>
      </c>
    </row>
    <row r="13" spans="2:3" ht="24.75" customHeight="1">
      <c r="B13" s="160" t="s">
        <v>28</v>
      </c>
      <c r="C13" s="162"/>
    </row>
    <row r="14" spans="2:3" ht="24.75" customHeight="1">
      <c r="B14" s="160" t="s">
        <v>29</v>
      </c>
      <c r="C14" s="162"/>
    </row>
    <row r="15" spans="2:3" ht="24.75" customHeight="1">
      <c r="B15" s="163" t="s">
        <v>30</v>
      </c>
      <c r="C15" s="164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8">
      <selection activeCell="C39" sqref="C39"/>
    </sheetView>
  </sheetViews>
  <sheetFormatPr defaultColWidth="9.140625" defaultRowHeight="12.75" customHeight="1"/>
  <cols>
    <col min="1" max="1" width="29.574218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16384" width="9.140625" style="122" customWidth="1"/>
  </cols>
  <sheetData>
    <row r="1" ht="24.75" customHeight="1">
      <c r="A1" s="123" t="s">
        <v>31</v>
      </c>
    </row>
    <row r="2" spans="1:4" ht="24.75" customHeight="1">
      <c r="A2" s="124" t="s">
        <v>32</v>
      </c>
      <c r="B2" s="124"/>
      <c r="C2" s="124"/>
      <c r="D2" s="124"/>
    </row>
    <row r="3" spans="1:4" ht="24.75" customHeight="1">
      <c r="A3" s="125"/>
      <c r="B3" s="126"/>
      <c r="C3" s="127"/>
      <c r="D3" s="128" t="s">
        <v>33</v>
      </c>
    </row>
    <row r="4" spans="1:4" ht="24.75" customHeight="1">
      <c r="A4" s="129" t="s">
        <v>34</v>
      </c>
      <c r="B4" s="130"/>
      <c r="C4" s="130" t="s">
        <v>35</v>
      </c>
      <c r="D4" s="131"/>
    </row>
    <row r="5" spans="1:4" ht="24.75" customHeight="1">
      <c r="A5" s="129" t="s">
        <v>36</v>
      </c>
      <c r="B5" s="130" t="s">
        <v>37</v>
      </c>
      <c r="C5" s="130" t="s">
        <v>36</v>
      </c>
      <c r="D5" s="131" t="s">
        <v>37</v>
      </c>
    </row>
    <row r="6" spans="1:4" ht="24.75" customHeight="1">
      <c r="A6" s="132" t="s">
        <v>38</v>
      </c>
      <c r="B6" s="133">
        <v>1104.47</v>
      </c>
      <c r="C6" s="134" t="s">
        <v>39</v>
      </c>
      <c r="D6" s="135">
        <v>781.81</v>
      </c>
    </row>
    <row r="7" spans="1:4" ht="24.75" customHeight="1">
      <c r="A7" s="132" t="s">
        <v>40</v>
      </c>
      <c r="B7" s="136"/>
      <c r="C7" s="134" t="s">
        <v>41</v>
      </c>
      <c r="D7" s="135"/>
    </row>
    <row r="8" spans="1:4" ht="24.75" customHeight="1">
      <c r="A8" s="137" t="s">
        <v>42</v>
      </c>
      <c r="B8" s="136"/>
      <c r="C8" s="134" t="s">
        <v>43</v>
      </c>
      <c r="D8" s="135"/>
    </row>
    <row r="9" spans="1:4" ht="24.75" customHeight="1">
      <c r="A9" s="132" t="s">
        <v>44</v>
      </c>
      <c r="B9" s="136"/>
      <c r="C9" s="134" t="s">
        <v>45</v>
      </c>
      <c r="D9" s="135"/>
    </row>
    <row r="10" spans="1:4" ht="24.75" customHeight="1">
      <c r="A10" s="132" t="s">
        <v>46</v>
      </c>
      <c r="B10" s="136"/>
      <c r="C10" s="134" t="s">
        <v>47</v>
      </c>
      <c r="D10" s="135"/>
    </row>
    <row r="11" spans="1:4" ht="24.75" customHeight="1">
      <c r="A11" s="137" t="s">
        <v>48</v>
      </c>
      <c r="B11" s="136"/>
      <c r="C11" s="134" t="s">
        <v>49</v>
      </c>
      <c r="D11" s="138"/>
    </row>
    <row r="12" spans="1:4" ht="24.75" customHeight="1">
      <c r="A12" s="137" t="s">
        <v>50</v>
      </c>
      <c r="B12" s="136"/>
      <c r="C12" s="134" t="s">
        <v>51</v>
      </c>
      <c r="D12" s="139"/>
    </row>
    <row r="13" spans="1:4" ht="24.75" customHeight="1">
      <c r="A13" s="132" t="s">
        <v>52</v>
      </c>
      <c r="B13" s="136"/>
      <c r="C13" s="134" t="s">
        <v>53</v>
      </c>
      <c r="D13" s="140">
        <v>173.28</v>
      </c>
    </row>
    <row r="14" spans="1:4" ht="24.75" customHeight="1">
      <c r="A14" s="132" t="s">
        <v>54</v>
      </c>
      <c r="B14" s="136"/>
      <c r="C14" s="134" t="s">
        <v>55</v>
      </c>
      <c r="D14" s="140"/>
    </row>
    <row r="15" spans="1:4" ht="24.75" customHeight="1">
      <c r="A15" s="137"/>
      <c r="B15" s="134"/>
      <c r="C15" s="134" t="s">
        <v>56</v>
      </c>
      <c r="D15" s="140">
        <v>2197.62</v>
      </c>
    </row>
    <row r="16" spans="1:4" ht="24.75" customHeight="1">
      <c r="A16" s="137"/>
      <c r="B16" s="134"/>
      <c r="C16" s="134" t="s">
        <v>57</v>
      </c>
      <c r="D16" s="140"/>
    </row>
    <row r="17" spans="1:4" ht="24.75" customHeight="1">
      <c r="A17" s="132"/>
      <c r="B17" s="134"/>
      <c r="C17" s="134" t="s">
        <v>58</v>
      </c>
      <c r="D17" s="140"/>
    </row>
    <row r="18" spans="1:4" ht="24.75" customHeight="1">
      <c r="A18" s="132"/>
      <c r="B18" s="134"/>
      <c r="C18" s="134" t="s">
        <v>59</v>
      </c>
      <c r="D18" s="140"/>
    </row>
    <row r="19" spans="1:4" ht="24.75" customHeight="1">
      <c r="A19" s="132"/>
      <c r="B19" s="134"/>
      <c r="C19" s="134" t="s">
        <v>60</v>
      </c>
      <c r="D19" s="140"/>
    </row>
    <row r="20" spans="1:4" ht="24.75" customHeight="1">
      <c r="A20" s="132"/>
      <c r="B20" s="134"/>
      <c r="C20" s="134" t="s">
        <v>61</v>
      </c>
      <c r="D20" s="140"/>
    </row>
    <row r="21" spans="1:4" ht="24.75" customHeight="1">
      <c r="A21" s="132"/>
      <c r="B21" s="134"/>
      <c r="C21" s="134" t="s">
        <v>62</v>
      </c>
      <c r="D21" s="140"/>
    </row>
    <row r="22" spans="1:4" ht="24.75" customHeight="1">
      <c r="A22" s="132"/>
      <c r="B22" s="134"/>
      <c r="C22" s="134" t="s">
        <v>63</v>
      </c>
      <c r="D22" s="140"/>
    </row>
    <row r="23" spans="1:4" ht="24.75" customHeight="1">
      <c r="A23" s="132"/>
      <c r="B23" s="134"/>
      <c r="C23" s="134" t="s">
        <v>64</v>
      </c>
      <c r="D23" s="140"/>
    </row>
    <row r="24" spans="1:4" ht="24.75" customHeight="1">
      <c r="A24" s="132"/>
      <c r="B24" s="134"/>
      <c r="C24" s="134" t="s">
        <v>65</v>
      </c>
      <c r="D24" s="140"/>
    </row>
    <row r="25" spans="1:4" ht="24.75" customHeight="1">
      <c r="A25" s="132"/>
      <c r="B25" s="134"/>
      <c r="C25" s="134" t="s">
        <v>66</v>
      </c>
      <c r="D25" s="140">
        <v>64.9</v>
      </c>
    </row>
    <row r="26" spans="1:4" ht="24.75" customHeight="1">
      <c r="A26" s="132"/>
      <c r="B26" s="134"/>
      <c r="C26" s="134" t="s">
        <v>67</v>
      </c>
      <c r="D26" s="140"/>
    </row>
    <row r="27" spans="1:4" ht="24.75" customHeight="1">
      <c r="A27" s="132"/>
      <c r="B27" s="134"/>
      <c r="C27" s="134" t="s">
        <v>68</v>
      </c>
      <c r="D27" s="140"/>
    </row>
    <row r="28" spans="1:4" ht="24.75" customHeight="1">
      <c r="A28" s="132"/>
      <c r="B28" s="134"/>
      <c r="C28" s="134" t="s">
        <v>69</v>
      </c>
      <c r="D28" s="141"/>
    </row>
    <row r="29" spans="1:4" ht="24.75" customHeight="1">
      <c r="A29" s="132"/>
      <c r="B29" s="134"/>
      <c r="C29" s="134" t="s">
        <v>70</v>
      </c>
      <c r="D29" s="141"/>
    </row>
    <row r="30" spans="1:4" ht="24.75" customHeight="1">
      <c r="A30" s="132"/>
      <c r="B30" s="134"/>
      <c r="C30" s="134" t="s">
        <v>71</v>
      </c>
      <c r="D30" s="141"/>
    </row>
    <row r="31" spans="1:4" ht="24.75" customHeight="1">
      <c r="A31" s="132"/>
      <c r="B31" s="134"/>
      <c r="C31" s="134" t="s">
        <v>72</v>
      </c>
      <c r="D31" s="141"/>
    </row>
    <row r="32" spans="1:4" ht="24.75" customHeight="1">
      <c r="A32" s="132"/>
      <c r="B32" s="134"/>
      <c r="C32" s="134" t="s">
        <v>73</v>
      </c>
      <c r="D32" s="141"/>
    </row>
    <row r="33" spans="1:4" ht="24.75" customHeight="1">
      <c r="A33" s="132"/>
      <c r="B33" s="134"/>
      <c r="C33" s="134" t="s">
        <v>74</v>
      </c>
      <c r="D33" s="141"/>
    </row>
    <row r="34" spans="1:4" ht="24.75" customHeight="1">
      <c r="A34" s="132"/>
      <c r="B34" s="134"/>
      <c r="C34" s="134" t="s">
        <v>75</v>
      </c>
      <c r="D34" s="142"/>
    </row>
    <row r="35" spans="1:4" ht="24.75" customHeight="1">
      <c r="A35" s="132"/>
      <c r="B35" s="134"/>
      <c r="C35" s="134"/>
      <c r="D35" s="143"/>
    </row>
    <row r="36" spans="1:4" ht="24.75" customHeight="1">
      <c r="A36" s="144" t="s">
        <v>76</v>
      </c>
      <c r="B36" s="136">
        <v>1104.47</v>
      </c>
      <c r="C36" s="145" t="s">
        <v>77</v>
      </c>
      <c r="D36" s="146">
        <f>SUM(D6:D35)</f>
        <v>3217.61</v>
      </c>
    </row>
    <row r="37" spans="1:4" ht="24.75" customHeight="1">
      <c r="A37" s="144"/>
      <c r="B37" s="134"/>
      <c r="C37" s="145"/>
      <c r="D37" s="143"/>
    </row>
    <row r="38" spans="1:4" ht="24.75" customHeight="1">
      <c r="A38" s="144"/>
      <c r="B38" s="134"/>
      <c r="C38" s="145"/>
      <c r="D38" s="143"/>
    </row>
    <row r="39" spans="1:4" ht="24.75" customHeight="1">
      <c r="A39" s="132" t="s">
        <v>78</v>
      </c>
      <c r="B39" s="147">
        <v>2113.14</v>
      </c>
      <c r="C39" s="134" t="s">
        <v>79</v>
      </c>
      <c r="D39" s="138"/>
    </row>
    <row r="40" spans="1:4" ht="24.75" customHeight="1">
      <c r="A40" s="132" t="s">
        <v>80</v>
      </c>
      <c r="B40" s="147"/>
      <c r="C40" s="134"/>
      <c r="D40" s="143"/>
    </row>
    <row r="41" spans="1:4" ht="24.75" customHeight="1">
      <c r="A41" s="122"/>
      <c r="B41" s="148"/>
      <c r="C41" s="149"/>
      <c r="D41" s="143"/>
    </row>
    <row r="42" spans="1:4" ht="24.75" customHeight="1">
      <c r="A42" s="150"/>
      <c r="B42" s="148"/>
      <c r="C42" s="149"/>
      <c r="D42" s="143"/>
    </row>
    <row r="43" spans="1:4" ht="24.75" customHeight="1">
      <c r="A43" s="144" t="s">
        <v>81</v>
      </c>
      <c r="B43" s="151">
        <f>SUM(B39+B36)</f>
        <v>3217.6099999999997</v>
      </c>
      <c r="C43" s="152" t="s">
        <v>82</v>
      </c>
      <c r="D43" s="153">
        <f>SUM(B43)</f>
        <v>3217.6099999999997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5" sqref="B5: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421875" style="1" customWidth="1"/>
    <col min="4" max="16384" width="9.140625" style="2" customWidth="1"/>
  </cols>
  <sheetData>
    <row r="1" ht="24.75" customHeight="1">
      <c r="A1" s="19" t="s">
        <v>31</v>
      </c>
    </row>
    <row r="2" spans="1:2" ht="24.75" customHeight="1">
      <c r="A2" s="3" t="s">
        <v>83</v>
      </c>
      <c r="B2" s="3"/>
    </row>
    <row r="3" spans="1:2" ht="24.75" customHeight="1">
      <c r="A3" s="115"/>
      <c r="B3" s="116"/>
    </row>
    <row r="4" spans="1:2" ht="24" customHeight="1">
      <c r="A4" s="117" t="s">
        <v>36</v>
      </c>
      <c r="B4" s="118" t="s">
        <v>37</v>
      </c>
    </row>
    <row r="5" spans="1:2" ht="24.75" customHeight="1">
      <c r="A5" s="119" t="s">
        <v>38</v>
      </c>
      <c r="B5" s="120">
        <v>1104.47</v>
      </c>
    </row>
    <row r="6" spans="1:2" ht="24.75" customHeight="1">
      <c r="A6" s="119" t="s">
        <v>84</v>
      </c>
      <c r="B6" s="120">
        <v>1104.47</v>
      </c>
    </row>
    <row r="7" spans="1:2" ht="24.75" customHeight="1">
      <c r="A7" s="119" t="s">
        <v>85</v>
      </c>
      <c r="B7" s="120"/>
    </row>
    <row r="8" spans="1:2" ht="24.75" customHeight="1">
      <c r="A8" s="119" t="s">
        <v>86</v>
      </c>
      <c r="B8" s="120"/>
    </row>
    <row r="9" spans="1:2" ht="24.75" customHeight="1">
      <c r="A9" s="119" t="s">
        <v>87</v>
      </c>
      <c r="B9" s="120">
        <f>SUM(B5)</f>
        <v>1104.47</v>
      </c>
    </row>
    <row r="10" spans="1:2" ht="24.75" customHeight="1">
      <c r="A10" s="119" t="s">
        <v>78</v>
      </c>
      <c r="B10" s="120">
        <v>2113.14</v>
      </c>
    </row>
    <row r="11" spans="1:2" ht="24.75" customHeight="1">
      <c r="A11" s="119" t="s">
        <v>88</v>
      </c>
      <c r="B11" s="120">
        <v>2113.14</v>
      </c>
    </row>
    <row r="12" spans="1:2" ht="24.75" customHeight="1">
      <c r="A12" s="119" t="s">
        <v>89</v>
      </c>
      <c r="B12" s="120">
        <v>2113.14</v>
      </c>
    </row>
    <row r="13" spans="1:2" ht="24.75" customHeight="1">
      <c r="A13" s="119" t="s">
        <v>90</v>
      </c>
      <c r="B13" s="120">
        <f>SUM(B9+B10)</f>
        <v>3217.6099999999997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47" sqref="B47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421875" style="1" customWidth="1"/>
    <col min="4" max="16384" width="9.140625" style="2" customWidth="1"/>
  </cols>
  <sheetData>
    <row r="1" ht="24.75" customHeight="1">
      <c r="A1" s="19" t="s">
        <v>31</v>
      </c>
    </row>
    <row r="2" spans="1:2" ht="24.75" customHeight="1">
      <c r="A2" s="3" t="s">
        <v>83</v>
      </c>
      <c r="B2" s="3"/>
    </row>
    <row r="3" spans="1:2" ht="24.75" customHeight="1">
      <c r="A3" s="115"/>
      <c r="B3" s="116"/>
    </row>
    <row r="4" spans="1:2" ht="24" customHeight="1">
      <c r="A4" s="117" t="s">
        <v>36</v>
      </c>
      <c r="B4" s="118" t="s">
        <v>37</v>
      </c>
    </row>
    <row r="5" spans="1:2" ht="24.75" customHeight="1">
      <c r="A5" s="119" t="s">
        <v>38</v>
      </c>
      <c r="B5" s="120">
        <v>1104.47</v>
      </c>
    </row>
    <row r="6" spans="1:2" ht="24.75" customHeight="1">
      <c r="A6" s="119" t="s">
        <v>84</v>
      </c>
      <c r="B6" s="120">
        <v>1104.47</v>
      </c>
    </row>
    <row r="7" spans="1:2" ht="24.75" customHeight="1">
      <c r="A7" s="119" t="s">
        <v>85</v>
      </c>
      <c r="B7" s="120"/>
    </row>
    <row r="8" spans="1:2" ht="24.75" customHeight="1">
      <c r="A8" s="119" t="s">
        <v>86</v>
      </c>
      <c r="B8" s="120"/>
    </row>
    <row r="9" spans="1:2" ht="24.75" customHeight="1">
      <c r="A9" s="119" t="s">
        <v>87</v>
      </c>
      <c r="B9" s="120">
        <f>SUM(B5)</f>
        <v>1104.47</v>
      </c>
    </row>
    <row r="10" spans="1:2" ht="24.75" customHeight="1">
      <c r="A10" s="119" t="s">
        <v>78</v>
      </c>
      <c r="B10" s="120">
        <v>2113.14</v>
      </c>
    </row>
    <row r="11" spans="1:2" ht="24.75" customHeight="1">
      <c r="A11" s="119" t="s">
        <v>88</v>
      </c>
      <c r="B11" s="120">
        <v>2113.14</v>
      </c>
    </row>
    <row r="12" spans="1:2" ht="24.75" customHeight="1">
      <c r="A12" s="119" t="s">
        <v>89</v>
      </c>
      <c r="B12" s="120">
        <v>2113.14</v>
      </c>
    </row>
    <row r="13" spans="1:2" ht="24.75" customHeight="1">
      <c r="A13" s="119" t="s">
        <v>90</v>
      </c>
      <c r="B13" s="120">
        <f>SUM(B9+B10)</f>
        <v>3217.6099999999997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25">
      <selection activeCell="G19" sqref="G19"/>
    </sheetView>
  </sheetViews>
  <sheetFormatPr defaultColWidth="9.140625" defaultRowHeight="12.75" customHeight="1"/>
  <cols>
    <col min="1" max="1" width="40.57421875" style="1" customWidth="1"/>
    <col min="2" max="2" width="15.28125" style="1" customWidth="1"/>
    <col min="3" max="3" width="13.140625" style="1" customWidth="1"/>
    <col min="4" max="4" width="12.57421875" style="1" customWidth="1"/>
    <col min="5" max="5" width="11.8515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31</v>
      </c>
    </row>
    <row r="2" spans="1:5" ht="24.75" customHeight="1">
      <c r="A2" s="98" t="s">
        <v>91</v>
      </c>
      <c r="B2" s="98"/>
      <c r="C2" s="98"/>
      <c r="D2" s="98"/>
      <c r="E2" s="98"/>
    </row>
    <row r="3" spans="1:5" ht="24.75" customHeight="1">
      <c r="A3" s="86"/>
      <c r="B3" s="86"/>
      <c r="E3" s="4" t="s">
        <v>33</v>
      </c>
    </row>
    <row r="4" spans="1:5" ht="24.75" customHeight="1">
      <c r="A4" s="5" t="s">
        <v>92</v>
      </c>
      <c r="B4" s="5" t="s">
        <v>93</v>
      </c>
      <c r="C4" s="6" t="s">
        <v>94</v>
      </c>
      <c r="D4" s="7" t="s">
        <v>95</v>
      </c>
      <c r="E4" s="99" t="s">
        <v>96</v>
      </c>
    </row>
    <row r="5" spans="1:5" ht="24.75" customHeight="1">
      <c r="A5" s="5" t="s">
        <v>97</v>
      </c>
      <c r="B5" s="5">
        <v>1</v>
      </c>
      <c r="C5" s="6">
        <v>2</v>
      </c>
      <c r="D5" s="7">
        <v>3</v>
      </c>
      <c r="E5" s="100">
        <v>4</v>
      </c>
    </row>
    <row r="6" spans="1:5" ht="29.25" customHeight="1">
      <c r="A6" s="101" t="s">
        <v>98</v>
      </c>
      <c r="B6" s="102">
        <f>SUM(C6+D6+E6)</f>
        <v>3217.6099999999997</v>
      </c>
      <c r="C6" s="103">
        <f>SUM(C7+C21+C33+C39)</f>
        <v>1087.47</v>
      </c>
      <c r="D6" s="104">
        <v>17</v>
      </c>
      <c r="E6" s="24">
        <v>2113.14</v>
      </c>
    </row>
    <row r="7" spans="1:5" ht="29.25" customHeight="1">
      <c r="A7" s="101" t="s">
        <v>99</v>
      </c>
      <c r="B7" s="102">
        <f>SUM(B13+B14)</f>
        <v>2894.95</v>
      </c>
      <c r="C7" s="103">
        <f>SUM(C14)</f>
        <v>781.81</v>
      </c>
      <c r="D7" s="104">
        <v>17</v>
      </c>
      <c r="E7" s="24"/>
    </row>
    <row r="8" spans="1:5" ht="29.25" customHeight="1">
      <c r="A8" s="101" t="s">
        <v>100</v>
      </c>
      <c r="B8" s="102"/>
      <c r="C8" s="103"/>
      <c r="D8" s="104"/>
      <c r="E8" s="24"/>
    </row>
    <row r="9" spans="1:5" ht="29.25" customHeight="1">
      <c r="A9" s="105" t="s">
        <v>101</v>
      </c>
      <c r="B9" s="106"/>
      <c r="C9" s="75"/>
      <c r="D9" s="107"/>
      <c r="E9" s="35"/>
    </row>
    <row r="10" spans="1:5" ht="29.25" customHeight="1">
      <c r="A10" s="105" t="s">
        <v>102</v>
      </c>
      <c r="B10" s="106"/>
      <c r="C10" s="75"/>
      <c r="D10" s="107"/>
      <c r="E10" s="35"/>
    </row>
    <row r="11" spans="1:5" ht="29.25" customHeight="1">
      <c r="A11" s="105" t="s">
        <v>103</v>
      </c>
      <c r="B11" s="108"/>
      <c r="C11" s="109"/>
      <c r="D11" s="110"/>
      <c r="E11" s="35"/>
    </row>
    <row r="12" spans="1:5" ht="29.25" customHeight="1">
      <c r="A12" s="105" t="s">
        <v>104</v>
      </c>
      <c r="B12" s="111"/>
      <c r="C12" s="111"/>
      <c r="D12" s="111"/>
      <c r="E12" s="111"/>
    </row>
    <row r="13" spans="1:5" ht="29.25" customHeight="1">
      <c r="A13" s="105" t="s">
        <v>105</v>
      </c>
      <c r="B13" s="112">
        <v>2113.14</v>
      </c>
      <c r="C13" s="113"/>
      <c r="D13" s="114">
        <v>17</v>
      </c>
      <c r="E13" s="24">
        <v>2113.14</v>
      </c>
    </row>
    <row r="14" spans="1:5" ht="29.25" customHeight="1">
      <c r="A14" s="105" t="s">
        <v>106</v>
      </c>
      <c r="B14" s="106">
        <v>781.81</v>
      </c>
      <c r="C14" s="75">
        <v>781.81</v>
      </c>
      <c r="D14" s="107"/>
      <c r="E14" s="35"/>
    </row>
    <row r="15" spans="1:5" ht="29.25" customHeight="1">
      <c r="A15" s="105" t="s">
        <v>107</v>
      </c>
      <c r="B15" s="106"/>
      <c r="C15" s="75"/>
      <c r="D15" s="107"/>
      <c r="E15" s="35"/>
    </row>
    <row r="16" spans="1:5" ht="29.25" customHeight="1">
      <c r="A16" s="101" t="s">
        <v>108</v>
      </c>
      <c r="B16" s="102"/>
      <c r="C16" s="103"/>
      <c r="D16" s="104"/>
      <c r="E16" s="24"/>
    </row>
    <row r="17" spans="1:5" ht="29.25" customHeight="1">
      <c r="A17" s="105" t="s">
        <v>109</v>
      </c>
      <c r="B17" s="106"/>
      <c r="C17" s="75"/>
      <c r="D17" s="107"/>
      <c r="E17" s="35"/>
    </row>
    <row r="18" spans="1:5" ht="29.25" customHeight="1">
      <c r="A18" s="101" t="s">
        <v>110</v>
      </c>
      <c r="B18" s="102"/>
      <c r="C18" s="103"/>
      <c r="D18" s="104"/>
      <c r="E18" s="24"/>
    </row>
    <row r="19" spans="1:5" ht="29.25" customHeight="1">
      <c r="A19" s="101" t="s">
        <v>111</v>
      </c>
      <c r="B19" s="102"/>
      <c r="C19" s="103"/>
      <c r="D19" s="104"/>
      <c r="E19" s="24"/>
    </row>
    <row r="20" spans="1:5" ht="29.25" customHeight="1">
      <c r="A20" s="105" t="s">
        <v>112</v>
      </c>
      <c r="B20" s="106"/>
      <c r="C20" s="75"/>
      <c r="D20" s="107"/>
      <c r="E20" s="35"/>
    </row>
    <row r="21" spans="1:5" ht="29.25" customHeight="1">
      <c r="A21" s="101" t="s">
        <v>113</v>
      </c>
      <c r="B21" s="102">
        <f>SUM(C21)</f>
        <v>173.28</v>
      </c>
      <c r="C21" s="103">
        <f>SUM(C24+C25+C31)</f>
        <v>173.28</v>
      </c>
      <c r="D21" s="104"/>
      <c r="E21" s="24"/>
    </row>
    <row r="22" spans="1:5" ht="29.25" customHeight="1">
      <c r="A22" s="101" t="s">
        <v>114</v>
      </c>
      <c r="B22" s="102">
        <f>SUM(B24+B25)</f>
        <v>169.11</v>
      </c>
      <c r="C22" s="103">
        <v>169.11</v>
      </c>
      <c r="D22" s="104"/>
      <c r="E22" s="24"/>
    </row>
    <row r="23" spans="1:5" ht="29.25" customHeight="1">
      <c r="A23" s="105" t="s">
        <v>115</v>
      </c>
      <c r="B23" s="106"/>
      <c r="C23" s="75"/>
      <c r="D23" s="107"/>
      <c r="E23" s="35"/>
    </row>
    <row r="24" spans="1:5" ht="29.25" customHeight="1">
      <c r="A24" s="105" t="s">
        <v>116</v>
      </c>
      <c r="B24" s="106">
        <v>12</v>
      </c>
      <c r="C24" s="75">
        <v>12</v>
      </c>
      <c r="D24" s="107"/>
      <c r="E24" s="35"/>
    </row>
    <row r="25" spans="1:5" ht="29.25" customHeight="1">
      <c r="A25" s="105" t="s">
        <v>117</v>
      </c>
      <c r="B25" s="106">
        <v>157.11</v>
      </c>
      <c r="C25" s="75">
        <v>157.11</v>
      </c>
      <c r="D25" s="107"/>
      <c r="E25" s="35"/>
    </row>
    <row r="26" spans="1:5" ht="29.25" customHeight="1">
      <c r="A26" s="105" t="s">
        <v>118</v>
      </c>
      <c r="B26" s="106"/>
      <c r="C26" s="75"/>
      <c r="D26" s="107"/>
      <c r="E26" s="35"/>
    </row>
    <row r="27" spans="1:5" ht="29.25" customHeight="1">
      <c r="A27" s="101" t="s">
        <v>119</v>
      </c>
      <c r="B27" s="102"/>
      <c r="C27" s="103"/>
      <c r="D27" s="104"/>
      <c r="E27" s="24"/>
    </row>
    <row r="28" spans="1:5" ht="29.25" customHeight="1">
      <c r="A28" s="105" t="s">
        <v>120</v>
      </c>
      <c r="B28" s="106"/>
      <c r="C28" s="75"/>
      <c r="D28" s="107"/>
      <c r="E28" s="35"/>
    </row>
    <row r="29" spans="1:5" ht="29.25" customHeight="1">
      <c r="A29" s="101" t="s">
        <v>121</v>
      </c>
      <c r="B29" s="102"/>
      <c r="C29" s="103"/>
      <c r="D29" s="104"/>
      <c r="E29" s="24"/>
    </row>
    <row r="30" spans="1:5" ht="29.25" customHeight="1">
      <c r="A30" s="105" t="s">
        <v>122</v>
      </c>
      <c r="B30" s="106"/>
      <c r="C30" s="75"/>
      <c r="D30" s="107"/>
      <c r="E30" s="35"/>
    </row>
    <row r="31" spans="1:5" ht="29.25" customHeight="1">
      <c r="A31" s="101" t="s">
        <v>123</v>
      </c>
      <c r="B31" s="102">
        <v>4.17</v>
      </c>
      <c r="C31" s="103">
        <v>4.17</v>
      </c>
      <c r="D31" s="104"/>
      <c r="E31" s="24"/>
    </row>
    <row r="32" spans="1:5" ht="29.25" customHeight="1">
      <c r="A32" s="105" t="s">
        <v>124</v>
      </c>
      <c r="B32" s="106">
        <v>4.17</v>
      </c>
      <c r="C32" s="75">
        <v>4.17</v>
      </c>
      <c r="D32" s="107"/>
      <c r="E32" s="35"/>
    </row>
    <row r="33" spans="1:5" ht="29.25" customHeight="1">
      <c r="A33" s="101" t="s">
        <v>125</v>
      </c>
      <c r="B33" s="102">
        <f>SUM(B36)</f>
        <v>67.48</v>
      </c>
      <c r="C33" s="103">
        <f>SUM(C36)</f>
        <v>67.48</v>
      </c>
      <c r="D33" s="104"/>
      <c r="E33" s="24"/>
    </row>
    <row r="34" spans="1:5" ht="29.25" customHeight="1">
      <c r="A34" s="101" t="s">
        <v>126</v>
      </c>
      <c r="B34" s="102">
        <f>SUM(B36)</f>
        <v>67.48</v>
      </c>
      <c r="C34" s="103">
        <f>SUM(C36)</f>
        <v>67.48</v>
      </c>
      <c r="D34" s="104"/>
      <c r="E34" s="24"/>
    </row>
    <row r="35" spans="1:5" ht="29.25" customHeight="1">
      <c r="A35" s="105" t="s">
        <v>127</v>
      </c>
      <c r="B35" s="106"/>
      <c r="C35" s="75"/>
      <c r="D35" s="107"/>
      <c r="E35" s="35"/>
    </row>
    <row r="36" spans="1:5" ht="29.25" customHeight="1">
      <c r="A36" s="105" t="s">
        <v>128</v>
      </c>
      <c r="B36" s="106">
        <v>67.48</v>
      </c>
      <c r="C36" s="75">
        <v>67.48</v>
      </c>
      <c r="D36" s="107"/>
      <c r="E36" s="35"/>
    </row>
    <row r="37" spans="1:5" ht="29.25" customHeight="1">
      <c r="A37" s="105" t="s">
        <v>129</v>
      </c>
      <c r="B37" s="106"/>
      <c r="C37" s="75"/>
      <c r="D37" s="107"/>
      <c r="E37" s="35"/>
    </row>
    <row r="38" spans="1:5" ht="29.25" customHeight="1">
      <c r="A38" s="105" t="s">
        <v>130</v>
      </c>
      <c r="B38" s="106"/>
      <c r="C38" s="75"/>
      <c r="D38" s="107"/>
      <c r="E38" s="35"/>
    </row>
    <row r="39" spans="1:5" ht="29.25" customHeight="1">
      <c r="A39" s="101" t="s">
        <v>131</v>
      </c>
      <c r="B39" s="102">
        <v>64.9</v>
      </c>
      <c r="C39" s="103">
        <v>64.9</v>
      </c>
      <c r="D39" s="104"/>
      <c r="E39" s="24"/>
    </row>
    <row r="40" spans="1:5" ht="29.25" customHeight="1">
      <c r="A40" s="101" t="s">
        <v>132</v>
      </c>
      <c r="B40" s="102"/>
      <c r="C40" s="103"/>
      <c r="D40" s="104"/>
      <c r="E40" s="24"/>
    </row>
    <row r="41" spans="1:5" ht="29.25" customHeight="1">
      <c r="A41" s="105" t="s">
        <v>133</v>
      </c>
      <c r="B41" s="106">
        <v>64.9</v>
      </c>
      <c r="C41" s="75">
        <v>64.9</v>
      </c>
      <c r="D41" s="107"/>
      <c r="E41" s="35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39305555555555555" right="0.19652777777777777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D30" sqref="D30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81" t="s">
        <v>134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2:98" ht="16.5" customHeight="1">
      <c r="B3" s="83"/>
      <c r="C3" s="8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135</v>
      </c>
      <c r="B4" s="7"/>
      <c r="C4" s="85" t="s">
        <v>136</v>
      </c>
      <c r="D4" s="8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36</v>
      </c>
      <c r="B5" s="6" t="s">
        <v>37</v>
      </c>
      <c r="C5" s="62" t="s">
        <v>36</v>
      </c>
      <c r="D5" s="86" t="s">
        <v>98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87" t="s">
        <v>137</v>
      </c>
      <c r="B6" s="88">
        <v>1104.47</v>
      </c>
      <c r="C6" s="89" t="s">
        <v>138</v>
      </c>
      <c r="D6" s="90">
        <f>SUM(D7+D14+D16+D26)</f>
        <v>1104.47</v>
      </c>
      <c r="E6" s="9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87" t="s">
        <v>139</v>
      </c>
      <c r="B7" s="88">
        <v>1104.47</v>
      </c>
      <c r="C7" s="89" t="s">
        <v>140</v>
      </c>
      <c r="D7" s="75">
        <v>798.81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87" t="s">
        <v>141</v>
      </c>
      <c r="B8" s="88"/>
      <c r="C8" s="89" t="s">
        <v>142</v>
      </c>
      <c r="D8" s="90"/>
      <c r="E8" s="9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87" t="s">
        <v>143</v>
      </c>
      <c r="B9" s="88"/>
      <c r="C9" s="89" t="s">
        <v>144</v>
      </c>
      <c r="D9" s="9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87"/>
      <c r="B10" s="92"/>
      <c r="C10" s="89" t="s">
        <v>145</v>
      </c>
      <c r="D10" s="9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87"/>
      <c r="B11" s="92"/>
      <c r="C11" s="89" t="s">
        <v>146</v>
      </c>
      <c r="D11" s="9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87"/>
      <c r="B12" s="92"/>
      <c r="C12" s="89" t="s">
        <v>147</v>
      </c>
      <c r="D12" s="9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93"/>
      <c r="B13" s="94"/>
      <c r="C13" s="89" t="s">
        <v>148</v>
      </c>
      <c r="D13" s="9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93"/>
      <c r="B14" s="95"/>
      <c r="C14" s="89" t="s">
        <v>149</v>
      </c>
      <c r="D14" s="90">
        <v>173.28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93"/>
      <c r="B15" s="94"/>
      <c r="C15" s="89" t="s">
        <v>150</v>
      </c>
      <c r="D15" s="9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93"/>
      <c r="B16" s="94"/>
      <c r="C16" s="89" t="s">
        <v>151</v>
      </c>
      <c r="D16" s="90">
        <v>67.48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93"/>
      <c r="B17" s="94"/>
      <c r="C17" s="89" t="s">
        <v>152</v>
      </c>
      <c r="D17" s="9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93"/>
      <c r="B18" s="94"/>
      <c r="C18" s="89" t="s">
        <v>153</v>
      </c>
      <c r="D18" s="9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93"/>
      <c r="B19" s="94"/>
      <c r="C19" s="89" t="s">
        <v>154</v>
      </c>
      <c r="D19" s="9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93"/>
      <c r="B20" s="94"/>
      <c r="C20" s="89" t="s">
        <v>155</v>
      </c>
      <c r="D20" s="9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93"/>
      <c r="B21" s="94"/>
      <c r="C21" s="89" t="s">
        <v>156</v>
      </c>
      <c r="D21" s="9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93"/>
      <c r="B22" s="94"/>
      <c r="C22" s="89" t="s">
        <v>157</v>
      </c>
      <c r="D22" s="9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93"/>
      <c r="B23" s="94"/>
      <c r="C23" s="89" t="s">
        <v>158</v>
      </c>
      <c r="D23" s="9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93"/>
      <c r="B24" s="94"/>
      <c r="C24" s="89" t="s">
        <v>159</v>
      </c>
      <c r="D24" s="9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93"/>
      <c r="B25" s="94"/>
      <c r="C25" s="89" t="s">
        <v>160</v>
      </c>
      <c r="D25" s="9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93"/>
      <c r="B26" s="94"/>
      <c r="C26" s="89" t="s">
        <v>161</v>
      </c>
      <c r="D26" s="90">
        <v>64.9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93"/>
      <c r="B27" s="94"/>
      <c r="C27" s="89" t="s">
        <v>162</v>
      </c>
      <c r="D27" s="9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93"/>
      <c r="B28" s="94"/>
      <c r="C28" s="89" t="s">
        <v>163</v>
      </c>
      <c r="D28" s="9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93"/>
      <c r="B29" s="94"/>
      <c r="C29" s="89" t="s">
        <v>164</v>
      </c>
      <c r="D29" s="9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93"/>
      <c r="B30" s="94"/>
      <c r="C30" s="89" t="s">
        <v>165</v>
      </c>
      <c r="D30" s="9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93"/>
      <c r="B31" s="94"/>
      <c r="C31" s="89" t="s">
        <v>166</v>
      </c>
      <c r="D31" s="9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93"/>
      <c r="B32" s="94"/>
      <c r="C32" s="89" t="s">
        <v>167</v>
      </c>
      <c r="D32" s="9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93"/>
      <c r="B33" s="94"/>
      <c r="C33" s="89" t="s">
        <v>168</v>
      </c>
      <c r="D33" s="9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93"/>
      <c r="B34" s="94"/>
      <c r="C34" s="89" t="s">
        <v>169</v>
      </c>
      <c r="D34" s="9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85" t="s">
        <v>170</v>
      </c>
      <c r="B35" s="97">
        <v>1104.47</v>
      </c>
      <c r="C35" s="6" t="s">
        <v>171</v>
      </c>
      <c r="D35" s="96">
        <f>SUM(D26+D16+D14+D7)</f>
        <v>1104.4699999999998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C1">
      <selection activeCell="D11" sqref="D11"/>
    </sheetView>
  </sheetViews>
  <sheetFormatPr defaultColWidth="9.140625" defaultRowHeight="12.75" customHeight="1"/>
  <cols>
    <col min="1" max="1" width="41.8515625" style="1" customWidth="1"/>
    <col min="2" max="11" width="14.42187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31</v>
      </c>
    </row>
    <row r="2" spans="1:11" ht="24.75" customHeight="1">
      <c r="A2" s="3" t="s">
        <v>172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33</v>
      </c>
    </row>
    <row r="4" spans="1:11" ht="24.75" customHeight="1">
      <c r="A4" s="5" t="s">
        <v>173</v>
      </c>
      <c r="B4" s="6" t="s">
        <v>98</v>
      </c>
      <c r="C4" s="6" t="s">
        <v>174</v>
      </c>
      <c r="D4" s="6"/>
      <c r="E4" s="6"/>
      <c r="F4" s="6" t="s">
        <v>175</v>
      </c>
      <c r="G4" s="6"/>
      <c r="H4" s="6"/>
      <c r="I4" s="6" t="s">
        <v>176</v>
      </c>
      <c r="J4" s="6"/>
      <c r="K4" s="7"/>
    </row>
    <row r="5" spans="1:11" ht="24.75" customHeight="1">
      <c r="A5" s="5"/>
      <c r="B5" s="6"/>
      <c r="C5" s="6" t="s">
        <v>98</v>
      </c>
      <c r="D5" s="6" t="s">
        <v>94</v>
      </c>
      <c r="E5" s="6" t="s">
        <v>95</v>
      </c>
      <c r="F5" s="6" t="s">
        <v>98</v>
      </c>
      <c r="G5" s="6" t="s">
        <v>94</v>
      </c>
      <c r="H5" s="6" t="s">
        <v>95</v>
      </c>
      <c r="I5" s="62" t="s">
        <v>98</v>
      </c>
      <c r="J5" s="62" t="s">
        <v>94</v>
      </c>
      <c r="K5" s="63" t="s">
        <v>95</v>
      </c>
    </row>
    <row r="6" spans="1:11" ht="24.75" customHeight="1">
      <c r="A6" s="5" t="s">
        <v>97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76" t="s">
        <v>98</v>
      </c>
      <c r="B7" s="77">
        <v>1104.47</v>
      </c>
      <c r="C7" s="77">
        <f>SUM(D7+E7)</f>
        <v>1104.47</v>
      </c>
      <c r="D7" s="77">
        <v>1087.47</v>
      </c>
      <c r="E7" s="77">
        <v>17</v>
      </c>
      <c r="F7" s="77"/>
      <c r="G7" s="77"/>
      <c r="H7" s="77"/>
      <c r="I7" s="77"/>
      <c r="J7" s="77"/>
      <c r="K7" s="79"/>
    </row>
    <row r="8" spans="1:11" ht="24.75" customHeight="1">
      <c r="A8" s="56" t="s">
        <v>177</v>
      </c>
      <c r="B8" s="77">
        <v>1104.47</v>
      </c>
      <c r="C8" s="77">
        <f>SUM(D8+E8)</f>
        <v>1104.47</v>
      </c>
      <c r="D8" s="77">
        <v>1087.47</v>
      </c>
      <c r="E8" s="77">
        <v>17</v>
      </c>
      <c r="F8" s="77"/>
      <c r="G8" s="77"/>
      <c r="H8" s="77"/>
      <c r="I8" s="77"/>
      <c r="J8" s="77"/>
      <c r="K8" s="79"/>
    </row>
    <row r="9" spans="1:11" ht="24.75" customHeight="1">
      <c r="A9" s="57" t="s">
        <v>178</v>
      </c>
      <c r="B9" s="78"/>
      <c r="C9" s="78"/>
      <c r="D9" s="78"/>
      <c r="E9" s="78"/>
      <c r="F9" s="78"/>
      <c r="G9" s="78"/>
      <c r="H9" s="78"/>
      <c r="I9" s="78"/>
      <c r="J9" s="78"/>
      <c r="K9" s="80"/>
    </row>
    <row r="10" spans="1:11" ht="24.75" customHeight="1">
      <c r="A10" s="57" t="s">
        <v>179</v>
      </c>
      <c r="B10" s="78"/>
      <c r="C10" s="78"/>
      <c r="D10" s="78"/>
      <c r="E10" s="78"/>
      <c r="F10" s="78"/>
      <c r="G10" s="78"/>
      <c r="H10" s="78"/>
      <c r="I10" s="78"/>
      <c r="J10" s="78"/>
      <c r="K10" s="80"/>
    </row>
    <row r="11" spans="1:11" ht="24.75" customHeight="1">
      <c r="A11" s="57" t="s">
        <v>180</v>
      </c>
      <c r="B11" s="78"/>
      <c r="C11" s="78"/>
      <c r="D11" s="78"/>
      <c r="E11" s="78"/>
      <c r="F11" s="78"/>
      <c r="G11" s="78"/>
      <c r="H11" s="78"/>
      <c r="I11" s="78"/>
      <c r="J11" s="78"/>
      <c r="K11" s="80"/>
    </row>
    <row r="12" spans="1:11" ht="24.75" customHeight="1">
      <c r="A12" s="57" t="s">
        <v>181</v>
      </c>
      <c r="B12" s="78"/>
      <c r="C12" s="78"/>
      <c r="D12" s="78"/>
      <c r="E12" s="78"/>
      <c r="F12" s="78"/>
      <c r="G12" s="78"/>
      <c r="H12" s="78"/>
      <c r="I12" s="78"/>
      <c r="J12" s="78"/>
      <c r="K12" s="80"/>
    </row>
    <row r="13" spans="1:11" ht="24.75" customHeight="1">
      <c r="A13" s="57" t="s">
        <v>182</v>
      </c>
      <c r="B13" s="78"/>
      <c r="C13" s="78"/>
      <c r="D13" s="78"/>
      <c r="E13" s="78"/>
      <c r="F13" s="78"/>
      <c r="G13" s="78"/>
      <c r="H13" s="78"/>
      <c r="I13" s="78"/>
      <c r="J13" s="78"/>
      <c r="K13" s="80"/>
    </row>
    <row r="14" spans="1:11" ht="24.75" customHeight="1">
      <c r="A14" s="57" t="s">
        <v>181</v>
      </c>
      <c r="B14" s="78"/>
      <c r="C14" s="78"/>
      <c r="D14" s="78"/>
      <c r="E14" s="78"/>
      <c r="F14" s="78"/>
      <c r="G14" s="78"/>
      <c r="H14" s="78"/>
      <c r="I14" s="78"/>
      <c r="J14" s="78"/>
      <c r="K14" s="80"/>
    </row>
    <row r="15" spans="1:11" ht="24.75" customHeight="1">
      <c r="A15" s="57" t="s">
        <v>183</v>
      </c>
      <c r="B15" s="78"/>
      <c r="C15" s="78"/>
      <c r="D15" s="78"/>
      <c r="E15" s="78"/>
      <c r="F15" s="78"/>
      <c r="G15" s="78"/>
      <c r="H15" s="78"/>
      <c r="I15" s="78"/>
      <c r="J15" s="78"/>
      <c r="K15" s="80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6">
      <selection activeCell="D20" sqref="D20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31</v>
      </c>
      <c r="B1" s="20"/>
    </row>
    <row r="2" spans="1:5" ht="24.75" customHeight="1">
      <c r="A2" s="3" t="s">
        <v>184</v>
      </c>
      <c r="B2" s="3"/>
      <c r="C2" s="3"/>
      <c r="D2" s="3"/>
      <c r="E2" s="3"/>
    </row>
    <row r="3" ht="24.75" customHeight="1">
      <c r="E3" s="4" t="s">
        <v>33</v>
      </c>
    </row>
    <row r="4" spans="1:5" ht="24.75" customHeight="1">
      <c r="A4" s="5" t="s">
        <v>92</v>
      </c>
      <c r="B4" s="6"/>
      <c r="C4" s="5" t="s">
        <v>174</v>
      </c>
      <c r="D4" s="6"/>
      <c r="E4" s="7"/>
    </row>
    <row r="5" spans="1:5" ht="24.75" customHeight="1">
      <c r="A5" s="5" t="s">
        <v>185</v>
      </c>
      <c r="B5" s="6" t="s">
        <v>186</v>
      </c>
      <c r="C5" s="62" t="s">
        <v>98</v>
      </c>
      <c r="D5" s="62" t="s">
        <v>94</v>
      </c>
      <c r="E5" s="63" t="s">
        <v>95</v>
      </c>
    </row>
    <row r="6" spans="1:5" ht="24.75" customHeight="1">
      <c r="A6" s="5" t="s">
        <v>97</v>
      </c>
      <c r="B6" s="6" t="s">
        <v>97</v>
      </c>
      <c r="C6" s="6">
        <v>1</v>
      </c>
      <c r="D6" s="6">
        <v>2</v>
      </c>
      <c r="E6" s="7">
        <v>3</v>
      </c>
    </row>
    <row r="7" spans="1:5" ht="24.75" customHeight="1">
      <c r="A7" s="64" t="s">
        <v>187</v>
      </c>
      <c r="B7" s="71" t="s">
        <v>98</v>
      </c>
      <c r="C7" s="72">
        <f>SUM(C8+C16+C24+C29)</f>
        <v>1104.47</v>
      </c>
      <c r="D7" s="72">
        <v>1087.47</v>
      </c>
      <c r="E7" s="68">
        <f>SUM(E13)</f>
        <v>17</v>
      </c>
    </row>
    <row r="8" spans="1:5" ht="24.75" customHeight="1">
      <c r="A8" s="64" t="s">
        <v>188</v>
      </c>
      <c r="B8" s="71" t="s">
        <v>99</v>
      </c>
      <c r="C8" s="72">
        <f>SUM(C13+C14)</f>
        <v>798.81</v>
      </c>
      <c r="D8" s="72">
        <v>781.81</v>
      </c>
      <c r="E8" s="68">
        <v>17</v>
      </c>
    </row>
    <row r="9" spans="1:5" ht="24.75" customHeight="1">
      <c r="A9" s="64" t="s">
        <v>189</v>
      </c>
      <c r="B9" s="71" t="s">
        <v>100</v>
      </c>
      <c r="C9" s="72"/>
      <c r="D9" s="72"/>
      <c r="E9" s="68"/>
    </row>
    <row r="10" spans="1:5" ht="24.75" customHeight="1">
      <c r="A10" s="69" t="s">
        <v>190</v>
      </c>
      <c r="B10" s="73" t="s">
        <v>101</v>
      </c>
      <c r="C10" s="74"/>
      <c r="D10" s="74"/>
      <c r="E10" s="34"/>
    </row>
    <row r="11" spans="1:5" ht="24.75" customHeight="1">
      <c r="A11" s="69" t="s">
        <v>191</v>
      </c>
      <c r="B11" s="73" t="s">
        <v>103</v>
      </c>
      <c r="C11" s="74"/>
      <c r="D11" s="74"/>
      <c r="E11" s="34"/>
    </row>
    <row r="12" spans="1:5" ht="24.75" customHeight="1">
      <c r="A12" s="69" t="s">
        <v>192</v>
      </c>
      <c r="B12" s="73" t="s">
        <v>104</v>
      </c>
      <c r="C12" s="74"/>
      <c r="D12" s="74"/>
      <c r="E12" s="34"/>
    </row>
    <row r="13" spans="1:5" ht="24.75" customHeight="1">
      <c r="A13" s="69" t="s">
        <v>193</v>
      </c>
      <c r="B13" s="73" t="s">
        <v>105</v>
      </c>
      <c r="C13" s="74">
        <v>17</v>
      </c>
      <c r="D13" s="74"/>
      <c r="E13" s="34">
        <v>17</v>
      </c>
    </row>
    <row r="14" spans="1:5" ht="24.75" customHeight="1">
      <c r="A14" s="69" t="s">
        <v>194</v>
      </c>
      <c r="B14" s="73" t="s">
        <v>106</v>
      </c>
      <c r="C14" s="74">
        <v>781.81</v>
      </c>
      <c r="D14" s="74">
        <v>781.81</v>
      </c>
      <c r="E14" s="34"/>
    </row>
    <row r="15" spans="1:5" ht="24.75" customHeight="1">
      <c r="A15" s="69" t="s">
        <v>195</v>
      </c>
      <c r="B15" s="73" t="s">
        <v>107</v>
      </c>
      <c r="C15" s="74"/>
      <c r="D15" s="74"/>
      <c r="E15" s="34"/>
    </row>
    <row r="16" spans="1:5" ht="24.75" customHeight="1">
      <c r="A16" s="64" t="s">
        <v>196</v>
      </c>
      <c r="B16" s="71" t="s">
        <v>113</v>
      </c>
      <c r="C16" s="72">
        <f>SUM(C17)</f>
        <v>173.28</v>
      </c>
      <c r="D16" s="72">
        <f>SUM(D17)</f>
        <v>173.28</v>
      </c>
      <c r="E16" s="68"/>
    </row>
    <row r="17" spans="1:5" ht="24.75" customHeight="1">
      <c r="A17" s="64" t="s">
        <v>197</v>
      </c>
      <c r="B17" s="71" t="s">
        <v>114</v>
      </c>
      <c r="C17" s="72">
        <f>SUM(C18+C19+C20+C23)</f>
        <v>173.28</v>
      </c>
      <c r="D17" s="72">
        <f>SUM(D19+D20+D23)</f>
        <v>173.28</v>
      </c>
      <c r="E17" s="68"/>
    </row>
    <row r="18" spans="1:5" ht="24.75" customHeight="1">
      <c r="A18" s="69" t="s">
        <v>198</v>
      </c>
      <c r="B18" s="73" t="s">
        <v>115</v>
      </c>
      <c r="C18" s="74"/>
      <c r="D18" s="74"/>
      <c r="E18" s="34"/>
    </row>
    <row r="19" spans="1:5" ht="24.75" customHeight="1">
      <c r="A19" s="69" t="s">
        <v>199</v>
      </c>
      <c r="B19" s="73" t="s">
        <v>116</v>
      </c>
      <c r="C19" s="75">
        <v>12</v>
      </c>
      <c r="D19" s="75">
        <v>12</v>
      </c>
      <c r="E19" s="34"/>
    </row>
    <row r="20" spans="1:5" ht="24.75" customHeight="1">
      <c r="A20" s="69" t="s">
        <v>200</v>
      </c>
      <c r="B20" s="73" t="s">
        <v>117</v>
      </c>
      <c r="C20" s="75">
        <v>157.11</v>
      </c>
      <c r="D20" s="75">
        <v>157.11</v>
      </c>
      <c r="E20" s="34"/>
    </row>
    <row r="21" spans="1:5" ht="24.75" customHeight="1">
      <c r="A21" s="69" t="s">
        <v>201</v>
      </c>
      <c r="B21" s="73" t="s">
        <v>118</v>
      </c>
      <c r="C21" s="74"/>
      <c r="D21" s="74"/>
      <c r="E21" s="34"/>
    </row>
    <row r="22" spans="1:5" ht="24.75" customHeight="1">
      <c r="A22" s="64" t="s">
        <v>202</v>
      </c>
      <c r="B22" s="71" t="s">
        <v>123</v>
      </c>
      <c r="C22" s="72"/>
      <c r="D22" s="72"/>
      <c r="E22" s="68"/>
    </row>
    <row r="23" spans="1:5" ht="24.75" customHeight="1">
      <c r="A23" s="69" t="s">
        <v>203</v>
      </c>
      <c r="B23" s="73" t="s">
        <v>124</v>
      </c>
      <c r="C23" s="74">
        <v>4.17</v>
      </c>
      <c r="D23" s="74">
        <v>4.17</v>
      </c>
      <c r="E23" s="34"/>
    </row>
    <row r="24" spans="1:5" ht="24.75" customHeight="1">
      <c r="A24" s="64" t="s">
        <v>204</v>
      </c>
      <c r="B24" s="71" t="s">
        <v>125</v>
      </c>
      <c r="C24" s="72">
        <f>SUM(C25)</f>
        <v>67.48</v>
      </c>
      <c r="D24" s="72">
        <f>SUM(D25)</f>
        <v>67.48</v>
      </c>
      <c r="E24" s="68"/>
    </row>
    <row r="25" spans="1:5" ht="24.75" customHeight="1">
      <c r="A25" s="64" t="s">
        <v>205</v>
      </c>
      <c r="B25" s="71" t="s">
        <v>126</v>
      </c>
      <c r="C25" s="72">
        <f>SUM(C27)</f>
        <v>67.48</v>
      </c>
      <c r="D25" s="72">
        <v>67.48</v>
      </c>
      <c r="E25" s="68"/>
    </row>
    <row r="26" spans="1:5" ht="24.75" customHeight="1">
      <c r="A26" s="69" t="s">
        <v>206</v>
      </c>
      <c r="B26" s="73" t="s">
        <v>127</v>
      </c>
      <c r="C26" s="74"/>
      <c r="D26" s="74"/>
      <c r="E26" s="34"/>
    </row>
    <row r="27" spans="1:5" ht="24.75" customHeight="1">
      <c r="A27" s="69" t="s">
        <v>207</v>
      </c>
      <c r="B27" s="73" t="s">
        <v>128</v>
      </c>
      <c r="C27" s="74">
        <v>67.48</v>
      </c>
      <c r="D27" s="74">
        <v>67.48</v>
      </c>
      <c r="E27" s="34"/>
    </row>
    <row r="28" spans="1:5" ht="24.75" customHeight="1">
      <c r="A28" s="69" t="s">
        <v>208</v>
      </c>
      <c r="B28" s="73" t="s">
        <v>129</v>
      </c>
      <c r="C28" s="74"/>
      <c r="D28" s="74"/>
      <c r="E28" s="34"/>
    </row>
    <row r="29" spans="1:5" ht="24.75" customHeight="1">
      <c r="A29" s="64" t="s">
        <v>209</v>
      </c>
      <c r="B29" s="71" t="s">
        <v>131</v>
      </c>
      <c r="C29" s="72">
        <f>SUM(C30)</f>
        <v>64.9</v>
      </c>
      <c r="D29" s="72">
        <f>SUM(D30)</f>
        <v>64.9</v>
      </c>
      <c r="E29" s="68"/>
    </row>
    <row r="30" spans="1:5" ht="24.75" customHeight="1">
      <c r="A30" s="64" t="s">
        <v>210</v>
      </c>
      <c r="B30" s="71" t="s">
        <v>132</v>
      </c>
      <c r="C30" s="72">
        <f>SUM(C31)</f>
        <v>64.9</v>
      </c>
      <c r="D30" s="72">
        <f>SUM(D31)</f>
        <v>64.9</v>
      </c>
      <c r="E30" s="68"/>
    </row>
    <row r="31" spans="1:5" ht="24.75" customHeight="1">
      <c r="A31" s="69" t="s">
        <v>211</v>
      </c>
      <c r="B31" s="73" t="s">
        <v>133</v>
      </c>
      <c r="C31" s="74">
        <v>64.9</v>
      </c>
      <c r="D31" s="74">
        <v>64.9</v>
      </c>
      <c r="E31" s="34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光头</cp:lastModifiedBy>
  <cp:lastPrinted>2021-03-26T01:17:28Z</cp:lastPrinted>
  <dcterms:created xsi:type="dcterms:W3CDTF">2018-01-17T04:55:04Z</dcterms:created>
  <dcterms:modified xsi:type="dcterms:W3CDTF">2021-04-02T02:08:46Z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2052-11.1.0.10356</vt:lpwstr>
  </property>
  <property fmtid="{D5CDD505-2E9C-101B-9397-08002B2CF9AE}" pid="5" name="I">
    <vt:lpwstr>46E2BDD0BF654A2D9249C9652ADDB9E2</vt:lpwstr>
  </property>
</Properties>
</file>